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onomia\Publicaciones\Cuentas Económicas de la Agricultura\Publicacion\PEGADO VALORES\"/>
    </mc:Choice>
  </mc:AlternateContent>
  <bookViews>
    <workbookView xWindow="240" yWindow="45" windowWidth="15480" windowHeight="11640" tabRatio="749"/>
  </bookViews>
  <sheets>
    <sheet name="CEA 2019" sheetId="64" r:id="rId1"/>
    <sheet name="Tabla 1" sheetId="65" r:id="rId2"/>
    <sheet name="Tabla 2" sheetId="66" r:id="rId3"/>
    <sheet name="Tabla 3" sheetId="67" r:id="rId4"/>
    <sheet name="Tabla 4" sheetId="68" r:id="rId5"/>
    <sheet name="Tabla 5" sheetId="69" r:id="rId6"/>
    <sheet name="Tabla 6" sheetId="70" r:id="rId7"/>
    <sheet name="Tabla 7" sheetId="72" r:id="rId8"/>
    <sheet name="Tabla 8" sheetId="73" r:id="rId9"/>
    <sheet name="Tabla 9" sheetId="74" r:id="rId10"/>
    <sheet name="Tabla 10" sheetId="75" r:id="rId11"/>
  </sheets>
  <definedNames>
    <definedName name="_xlnm.Print_Area" localSheetId="0">'CEA 2019'!$B$2:$E$15</definedName>
    <definedName name="_xlnm.Print_Area" localSheetId="1">'Tabla 1'!$B$2:$H$18</definedName>
    <definedName name="_xlnm.Print_Area" localSheetId="10">'Tabla 10'!$B$2:$C$29</definedName>
    <definedName name="_xlnm.Print_Area" localSheetId="2">'Tabla 2'!$B$2:$H$40</definedName>
    <definedName name="_xlnm.Print_Area" localSheetId="3">'Tabla 3'!$B$2:$H$30</definedName>
    <definedName name="_xlnm.Print_Area" localSheetId="5">'Tabla 5'!$A$1:$D$55</definedName>
    <definedName name="_xlnm.Print_Area" localSheetId="8">'Tabla 8'!$B$2:$C$51</definedName>
    <definedName name="_xlnm.Print_Area" localSheetId="9">'Tabla 9'!$B$2:$C$14</definedName>
  </definedNames>
  <calcPr calcId="162913"/>
</workbook>
</file>

<file path=xl/calcChain.xml><?xml version="1.0" encoding="utf-8"?>
<calcChain xmlns="http://schemas.openxmlformats.org/spreadsheetml/2006/main">
  <c r="C23" i="75" l="1"/>
  <c r="C36" i="72"/>
  <c r="C24" i="75" s="1"/>
  <c r="C7" i="75"/>
  <c r="D26" i="68"/>
  <c r="C10" i="75" s="1"/>
  <c r="D53" i="69"/>
  <c r="C25" i="75"/>
  <c r="C26" i="75"/>
  <c r="C22" i="75"/>
  <c r="C21" i="75"/>
  <c r="C20" i="75"/>
  <c r="C19" i="75"/>
  <c r="C18" i="75"/>
  <c r="C17" i="75"/>
  <c r="C16" i="75"/>
  <c r="C15" i="75"/>
  <c r="C14" i="75"/>
  <c r="C13" i="75"/>
  <c r="C12" i="75"/>
  <c r="C9" i="75"/>
  <c r="C8" i="75"/>
  <c r="C27" i="75" l="1"/>
</calcChain>
</file>

<file path=xl/sharedStrings.xml><?xml version="1.0" encoding="utf-8"?>
<sst xmlns="http://schemas.openxmlformats.org/spreadsheetml/2006/main" count="343" uniqueCount="284">
  <si>
    <t xml:space="preserve">Otras                                                                    </t>
  </si>
  <si>
    <t xml:space="preserve">Tractores                                                                       </t>
  </si>
  <si>
    <t xml:space="preserve">Cosechadoras                                                                    </t>
  </si>
  <si>
    <t xml:space="preserve">Motocultores                                                                    </t>
  </si>
  <si>
    <t xml:space="preserve">Impuestos sobre bienes inmuebles de naturaleza rústica                             </t>
  </si>
  <si>
    <t xml:space="preserve">Subcompensación del I.V.A.                                                         </t>
  </si>
  <si>
    <t xml:space="preserve">Total Impuestos sobre vehículos agrícolas                                          </t>
  </si>
  <si>
    <t xml:space="preserve">Semillas y plantones                                                              </t>
  </si>
  <si>
    <t xml:space="preserve">Energia y lubricantes                                                             </t>
  </si>
  <si>
    <t xml:space="preserve">Fertilizantes y enmiendas                                                          </t>
  </si>
  <si>
    <t xml:space="preserve">Productos fitosanitarios y plaguicidas                                             </t>
  </si>
  <si>
    <t xml:space="preserve">Gastos veterinaros                                                                 </t>
  </si>
  <si>
    <t xml:space="preserve">Alimentos para animales                                                            </t>
  </si>
  <si>
    <t xml:space="preserve">Servicios agricolas                                                                </t>
  </si>
  <si>
    <t xml:space="preserve">Mantenimiento de material                                                          </t>
  </si>
  <si>
    <t xml:space="preserve">Mantenimiento de los edificios                                                     </t>
  </si>
  <si>
    <t xml:space="preserve">Produccion vegetal                                                                  </t>
  </si>
  <si>
    <t xml:space="preserve">Carne y ganado                                                                     </t>
  </si>
  <si>
    <t xml:space="preserve">Productos de origen animal                                                         </t>
  </si>
  <si>
    <t>Actividades secundarias y servicios agrarios</t>
  </si>
  <si>
    <t>A. Producción rama agraria</t>
  </si>
  <si>
    <t>B.Consumos Intermedios</t>
  </si>
  <si>
    <t>C.(A-B) Valor Añadido Bruto a precios básicos</t>
  </si>
  <si>
    <t>D.Amortizaciones</t>
  </si>
  <si>
    <t>E.Otras subvenciones</t>
  </si>
  <si>
    <t>F.Otros impuestos</t>
  </si>
  <si>
    <t>G.(C-D+E-F) Renta Agraria</t>
  </si>
  <si>
    <t>Consumos intermedios</t>
  </si>
  <si>
    <t>Instituto Cántabro de Estadística</t>
  </si>
  <si>
    <t>Cuentas Económicas de la Agritultura</t>
  </si>
  <si>
    <t xml:space="preserve">Tabla 1. </t>
  </si>
  <si>
    <t>Producción vegetal</t>
  </si>
  <si>
    <t>Carne y ganado</t>
  </si>
  <si>
    <t>Tabla 3.</t>
  </si>
  <si>
    <t>Productos animales</t>
  </si>
  <si>
    <t>Tabla 4.</t>
  </si>
  <si>
    <t>Actividades secundarias no agrarias</t>
  </si>
  <si>
    <t>Tabla 6.</t>
  </si>
  <si>
    <t>Mantenimiento de material y edificios</t>
  </si>
  <si>
    <t>Tabla 7.</t>
  </si>
  <si>
    <t>Tabla 8.</t>
  </si>
  <si>
    <t>Amortizaciones</t>
  </si>
  <si>
    <t>Tabla 9.</t>
  </si>
  <si>
    <t>Subvenciones</t>
  </si>
  <si>
    <t>Tabla 10.</t>
  </si>
  <si>
    <t>Impuestos</t>
  </si>
  <si>
    <t>Macromagnitudes agrarias</t>
  </si>
  <si>
    <t>Producto</t>
  </si>
  <si>
    <t>Total ventas</t>
  </si>
  <si>
    <t>Producción final</t>
  </si>
  <si>
    <t>Subvención</t>
  </si>
  <si>
    <t>Valor a precios básicos</t>
  </si>
  <si>
    <t>Produccción final</t>
  </si>
  <si>
    <t>Cantidad</t>
  </si>
  <si>
    <t xml:space="preserve"> Tabla 2. </t>
  </si>
  <si>
    <t>Tabla 1. Producción vegetal</t>
  </si>
  <si>
    <t>Tabla 2. Producción de carne y ganado</t>
  </si>
  <si>
    <t>Tabla 3. Productos de origen animal</t>
  </si>
  <si>
    <t>Tabla 4. Actividades secundarias no agrarias y servicios agrarios</t>
  </si>
  <si>
    <t xml:space="preserve">              </t>
  </si>
  <si>
    <t>Tabla 6. Mantenimiento de material y edificios</t>
  </si>
  <si>
    <t>Tabla 5.</t>
  </si>
  <si>
    <t>Cereales</t>
  </si>
  <si>
    <t>Plantas industriales</t>
  </si>
  <si>
    <t>Plantas forrajeras</t>
  </si>
  <si>
    <t>Hortalizas, plantas y flores</t>
  </si>
  <si>
    <t>Patatas</t>
  </si>
  <si>
    <t>Frutas</t>
  </si>
  <si>
    <t>Vino y mosto</t>
  </si>
  <si>
    <t>Aceite de oliva</t>
  </si>
  <si>
    <t>Otros productos</t>
  </si>
  <si>
    <t>Total producción vegetal</t>
  </si>
  <si>
    <t>Leche</t>
  </si>
  <si>
    <t>Huevos</t>
  </si>
  <si>
    <t>Otros</t>
  </si>
  <si>
    <t>Valor</t>
  </si>
  <si>
    <t>Ganado bovino</t>
  </si>
  <si>
    <t>Ganado ovino y caprino</t>
  </si>
  <si>
    <t>Ganado ovino</t>
  </si>
  <si>
    <t>Ganado caprino</t>
  </si>
  <si>
    <t>Ganado porcino</t>
  </si>
  <si>
    <t>Ganado equino</t>
  </si>
  <si>
    <t>Aves de corral</t>
  </si>
  <si>
    <t>Otro ganado</t>
  </si>
  <si>
    <t>Productos de origen animal</t>
  </si>
  <si>
    <t>Unidades: valor: miles de euros; cantidad: leche: millones de litros; huevos: miles de docenas; otros: miles de kilogramos; estiercol: miles de toneladas; trabajo animal: miles de obradas</t>
  </si>
  <si>
    <t>Producción de servicios de la agricultura</t>
  </si>
  <si>
    <t>Transformación de productos agrarios</t>
  </si>
  <si>
    <t>Otras actividaddes secundarias no separables</t>
  </si>
  <si>
    <t>Total</t>
  </si>
  <si>
    <t>Semillas y plantones</t>
  </si>
  <si>
    <t>Energía y lubricantes</t>
  </si>
  <si>
    <t>Fertilizantes y enmiendas</t>
  </si>
  <si>
    <t>Productos fitosanitarios y plaguicidas</t>
  </si>
  <si>
    <t>Gastos veterinarios</t>
  </si>
  <si>
    <t>Alimentos para animales</t>
  </si>
  <si>
    <t>Servicios agrícolas</t>
  </si>
  <si>
    <t>Otros bienes y servicios</t>
  </si>
  <si>
    <t>Servicios financieros medidos indirectamente</t>
  </si>
  <si>
    <t>Tabla 5. Consumos intermedios</t>
  </si>
  <si>
    <t>Mantenimiento de material</t>
  </si>
  <si>
    <t>Mantenimiento de los edificios</t>
  </si>
  <si>
    <t>Unidades: miles de euros</t>
  </si>
  <si>
    <t>Cuota de amortización</t>
  </si>
  <si>
    <t>Total plantaciones</t>
  </si>
  <si>
    <t xml:space="preserve">       37.- Ayuda a los productores POSEICAN                                         </t>
  </si>
  <si>
    <t xml:space="preserve">       38.- Importes adicionales de ayuda derivados de la modulación                 </t>
  </si>
  <si>
    <t xml:space="preserve">       39.- Subvención nacional + autonómica a los seguros agrarios                  </t>
  </si>
  <si>
    <t xml:space="preserve">       40.- Subvención autonómica                                                    </t>
  </si>
  <si>
    <t xml:space="preserve">       41.- Otras                                                                    </t>
  </si>
  <si>
    <t>Total amortizaciones</t>
  </si>
  <si>
    <t xml:space="preserve">Tabla 10. Macromagnitudes agrarias </t>
  </si>
  <si>
    <t>Tabla 9. Impuestos</t>
  </si>
  <si>
    <t>Tabla 8. Subvenciones de explotación</t>
  </si>
  <si>
    <t>Tabla 7. Amortizaciones</t>
  </si>
  <si>
    <t>Unidades: valor: miles de euros, cantidad: vino y mosto: miles de hectolitros; resto vegetales: miles de toneladas</t>
  </si>
  <si>
    <t xml:space="preserve">Alquiler de la cuota lechera                                                     </t>
  </si>
  <si>
    <t>Unidades: valor: miles de euros; cantidad: servicios de la agricultura: miles de hectáreas (otros: miles de unidades); cuota lechera:miles de toneladas; transformación de productos agrarios: toneladas (vino: miles de litros); ingresos complementarios de la caza: miles de hectáreas; otras actividades secundarias: miles de unidades</t>
  </si>
  <si>
    <t xml:space="preserve">Amortización de maquinaria                                                         </t>
  </si>
  <si>
    <t xml:space="preserve">Sobrecompensación del IVA                                                        </t>
  </si>
  <si>
    <t xml:space="preserve">Otras subvenciones                                                               </t>
  </si>
  <si>
    <t>Total otras subvenciones a la producción</t>
  </si>
  <si>
    <t>Unidades: valor: miles de euros, cantidad: toros de lidia y caballos de raza miles de cabezas; resto de ganado: miles de toneladas peso vivo</t>
  </si>
  <si>
    <t xml:space="preserve">Cereales                                                                         </t>
  </si>
  <si>
    <t xml:space="preserve">Arroz                                                                            </t>
  </si>
  <si>
    <t xml:space="preserve">Leguminosas grano y forrajeras                                                   </t>
  </si>
  <si>
    <t xml:space="preserve">Leguminosas de consumo humano                                                    </t>
  </si>
  <si>
    <t xml:space="preserve">Proteaginosas                                                                     </t>
  </si>
  <si>
    <t xml:space="preserve">Raíces y tuberculos                                                              </t>
  </si>
  <si>
    <t xml:space="preserve">Plantas industriales                                                             </t>
  </si>
  <si>
    <t xml:space="preserve">Hortícolas                                                                       </t>
  </si>
  <si>
    <t xml:space="preserve">Plantas                                                                          </t>
  </si>
  <si>
    <t xml:space="preserve">Energía eléctrica                                                                </t>
  </si>
  <si>
    <t xml:space="preserve">Gas                                                                              </t>
  </si>
  <si>
    <t xml:space="preserve">Otros combustibles y carburantes                                                 </t>
  </si>
  <si>
    <t xml:space="preserve">Otros: Lubricantes                                                               </t>
  </si>
  <si>
    <t xml:space="preserve">Fertilizantes                                                                    </t>
  </si>
  <si>
    <t xml:space="preserve">Estiercol                                                                        </t>
  </si>
  <si>
    <t xml:space="preserve">Enmiendas                                                                        </t>
  </si>
  <si>
    <t>Insecticidas</t>
  </si>
  <si>
    <t xml:space="preserve">Acaricidas                                                                       </t>
  </si>
  <si>
    <t xml:space="preserve">Nematocidas                                                                      </t>
  </si>
  <si>
    <t xml:space="preserve">Fungicidas                                                                       </t>
  </si>
  <si>
    <t xml:space="preserve">Herbicidas                                                                       </t>
  </si>
  <si>
    <t xml:space="preserve">Varios                                                                           </t>
  </si>
  <si>
    <t xml:space="preserve">Productos farmacéuticos                                                          </t>
  </si>
  <si>
    <t xml:space="preserve">Honorarios veterinarios                                                          </t>
  </si>
  <si>
    <t xml:space="preserve">Piensos simples                                                                  </t>
  </si>
  <si>
    <t xml:space="preserve">Piensos compuestos                                                               </t>
  </si>
  <si>
    <t xml:space="preserve">Servicio de tratamiento fitosanitario                                         </t>
  </si>
  <si>
    <t xml:space="preserve">Recolecciones realizadas por terceros                                         </t>
  </si>
  <si>
    <t xml:space="preserve">Alquiler de la cuota lechera                                      </t>
  </si>
  <si>
    <t xml:space="preserve">Otros                                                                         </t>
  </si>
  <si>
    <t xml:space="preserve">Consumo de agua de riego                                                      </t>
  </si>
  <si>
    <t xml:space="preserve">Seguros de cosechas: coste de gestión                                         </t>
  </si>
  <si>
    <t xml:space="preserve">Alquiler de maquinaria                                                        </t>
  </si>
  <si>
    <t>Hilos</t>
  </si>
  <si>
    <t>Alambres</t>
  </si>
  <si>
    <t>Plásticos</t>
  </si>
  <si>
    <t xml:space="preserve">Terneras                                                                         </t>
  </si>
  <si>
    <t xml:space="preserve">Novillas                                                                         </t>
  </si>
  <si>
    <t xml:space="preserve">Vacas                                                                            </t>
  </si>
  <si>
    <t xml:space="preserve">Toros                                                                            </t>
  </si>
  <si>
    <t xml:space="preserve">Toros de lidia                                                                   </t>
  </si>
  <si>
    <t xml:space="preserve">Cordero lechal (&lt; 7 kg. canal)                                                   </t>
  </si>
  <si>
    <t xml:space="preserve">Cordero recental (de 7 a 13 kg. canal)                                           </t>
  </si>
  <si>
    <t xml:space="preserve">Cordero pascual (&gt; 13 kg. canal)                                                 </t>
  </si>
  <si>
    <t xml:space="preserve">Ovino mayor                                                                      </t>
  </si>
  <si>
    <t xml:space="preserve">Cabritos lechales                                                                </t>
  </si>
  <si>
    <t xml:space="preserve">Chivos                                                                           </t>
  </si>
  <si>
    <t xml:space="preserve">Mayor                                                                            </t>
  </si>
  <si>
    <t xml:space="preserve">Lechones                                                                         </t>
  </si>
  <si>
    <t xml:space="preserve">Resto de porcino                                                                 </t>
  </si>
  <si>
    <t xml:space="preserve">Caballar                                                                         </t>
  </si>
  <si>
    <t xml:space="preserve">Caballos de raza                                                                 </t>
  </si>
  <si>
    <t>Ganado mular y asnal</t>
  </si>
  <si>
    <t xml:space="preserve">Broilers                                                                         </t>
  </si>
  <si>
    <t xml:space="preserve">Gallinas                                                                         </t>
  </si>
  <si>
    <t xml:space="preserve">Pavos                                                                            </t>
  </si>
  <si>
    <t xml:space="preserve">Patos                                                                            </t>
  </si>
  <si>
    <t xml:space="preserve">Avestruz                                                                         </t>
  </si>
  <si>
    <t xml:space="preserve">Otras aves                                                                       </t>
  </si>
  <si>
    <t xml:space="preserve">Conejos                                                                          </t>
  </si>
  <si>
    <t xml:space="preserve">Otros                                                                            </t>
  </si>
  <si>
    <t xml:space="preserve">Leche de vaca                                                              </t>
  </si>
  <si>
    <t>Leche de oveja</t>
  </si>
  <si>
    <t>Leche de carba</t>
  </si>
  <si>
    <t xml:space="preserve">Huevos de gallina                                                                </t>
  </si>
  <si>
    <t xml:space="preserve">Pavas                                                                            </t>
  </si>
  <si>
    <t xml:space="preserve">Patas                                                                            </t>
  </si>
  <si>
    <t xml:space="preserve">Ocas                                                                             </t>
  </si>
  <si>
    <t>Huevos de otras aves</t>
  </si>
  <si>
    <t xml:space="preserve">Lana blanca fina                                                                 </t>
  </si>
  <si>
    <t xml:space="preserve">Lana blanca entrefina                                                            </t>
  </si>
  <si>
    <t xml:space="preserve">Otras lanas                                                                      </t>
  </si>
  <si>
    <t xml:space="preserve">Capullos de gusados de seda                                              </t>
  </si>
  <si>
    <t xml:space="preserve">Miel                                                                             </t>
  </si>
  <si>
    <t xml:space="preserve">Cera                                                                             </t>
  </si>
  <si>
    <t xml:space="preserve">Piezas cazadas                                                                   </t>
  </si>
  <si>
    <t xml:space="preserve">Pieles finas                                                                     </t>
  </si>
  <si>
    <t>Estiercol</t>
  </si>
  <si>
    <t>Trabajo animal</t>
  </si>
  <si>
    <t xml:space="preserve">Servicios de tratamientos fitosanitarios                                      </t>
  </si>
  <si>
    <t xml:space="preserve">Hortalizas                                                                       </t>
  </si>
  <si>
    <t xml:space="preserve">Frutas                                                                           </t>
  </si>
  <si>
    <t xml:space="preserve">Vino                                                                             </t>
  </si>
  <si>
    <t xml:space="preserve">Ganado                                                                           </t>
  </si>
  <si>
    <t xml:space="preserve">Leche en queso                                                                 </t>
  </si>
  <si>
    <t xml:space="preserve">Leche en mantequilla                                                           </t>
  </si>
  <si>
    <t xml:space="preserve">Otros Productos animales                                                        </t>
  </si>
  <si>
    <t xml:space="preserve">Calibrado y acondicionado                                                        </t>
  </si>
  <si>
    <t xml:space="preserve">Ocio rural: Ingresos complementarios de la caza                                   </t>
  </si>
  <si>
    <t xml:space="preserve">Otras                                                                             </t>
  </si>
  <si>
    <t xml:space="preserve">Tractores de ruedas                                                        </t>
  </si>
  <si>
    <t xml:space="preserve">Tractores de cadenas                                                       </t>
  </si>
  <si>
    <t xml:space="preserve">Motocultores                                                               </t>
  </si>
  <si>
    <t xml:space="preserve">Cosechadoras de cereales                                                   </t>
  </si>
  <si>
    <t xml:space="preserve">Cosechadoras de forraje                                                    </t>
  </si>
  <si>
    <t xml:space="preserve">Cosechadoras de remolacha                                                  </t>
  </si>
  <si>
    <t xml:space="preserve">Cosechadoras de hortalizas                                                 </t>
  </si>
  <si>
    <t xml:space="preserve">Cosechadoras de algodón                                                    </t>
  </si>
  <si>
    <t xml:space="preserve">Cosechadoras de Viñedo                                                     </t>
  </si>
  <si>
    <t xml:space="preserve">Otras cosechadoras                                                         </t>
  </si>
  <si>
    <t xml:space="preserve">Equipos de Carga                                                           </t>
  </si>
  <si>
    <t xml:space="preserve">Tractocarros                                                               </t>
  </si>
  <si>
    <t xml:space="preserve">Otras Automotrices                                                         </t>
  </si>
  <si>
    <t xml:space="preserve">Otras maquinas                                                             </t>
  </si>
  <si>
    <t xml:space="preserve">Bodegas (no de crianza)                                                    </t>
  </si>
  <si>
    <t xml:space="preserve">Almazaras                                                                  </t>
  </si>
  <si>
    <t xml:space="preserve">Construcciones ganaderas                                                   </t>
  </si>
  <si>
    <t xml:space="preserve">Silos y almacenes                                                          </t>
  </si>
  <si>
    <t xml:space="preserve">Otros mantenimientos de edificios                                          </t>
  </si>
  <si>
    <t xml:space="preserve">Citricos                                                                        </t>
  </si>
  <si>
    <t>Frutales de pepita</t>
  </si>
  <si>
    <t xml:space="preserve">Frutales de hueso                          </t>
  </si>
  <si>
    <t>Otros frutales carnosos</t>
  </si>
  <si>
    <t xml:space="preserve">Frutales de fruto seco          </t>
  </si>
  <si>
    <t>Viñedo</t>
  </si>
  <si>
    <t xml:space="preserve">Olivar                                                            </t>
  </si>
  <si>
    <t xml:space="preserve">Otros                                    </t>
  </si>
  <si>
    <t xml:space="preserve">Núcleos de control lechero                                               </t>
  </si>
  <si>
    <t xml:space="preserve">Concursos y exposiciones de ganado                                       </t>
  </si>
  <si>
    <t xml:space="preserve">Agrupaciones de tratamientos integrados                                  </t>
  </si>
  <si>
    <t xml:space="preserve">Sacrificio obligatorio por peste porcina africana                        </t>
  </si>
  <si>
    <t xml:space="preserve">Agrupación de defensa sanitaria de ganado porcino                        </t>
  </si>
  <si>
    <t>Tuberculosis, brucelosis, leucosis y otras epizootias. Sacrificio obliga.</t>
  </si>
  <si>
    <t xml:space="preserve">Fomento de la innovación tecnológica                                     </t>
  </si>
  <si>
    <t xml:space="preserve">Producción de semillas base y certificada                                </t>
  </si>
  <si>
    <t>Bonificación de intereses a la primera instalación de agricultores jóvene</t>
  </si>
  <si>
    <t>Bonificación de intereses a la introducción de contabilidad en explotacio</t>
  </si>
  <si>
    <t>Bonificación de intereses en préstamos para incorporación de jóvenes en e</t>
  </si>
  <si>
    <t xml:space="preserve">Indemnización compensatoria en determinadas zonas desfavorecidas         </t>
  </si>
  <si>
    <t xml:space="preserve">Ayuda al almacenamiento de vinos y mostos                                </t>
  </si>
  <si>
    <t xml:space="preserve">Compensaciones financieras por retirada de frutas y hortalizas           </t>
  </si>
  <si>
    <t xml:space="preserve">Lucha antigranizo                                                        </t>
  </si>
  <si>
    <t xml:space="preserve">Abandono definitivo del cultivo de la vid                                </t>
  </si>
  <si>
    <t xml:space="preserve">Retirada de tierras de la producción                                     </t>
  </si>
  <si>
    <t xml:space="preserve">Primas al ovino en zonas desfavorecidas de montaña                       </t>
  </si>
  <si>
    <t xml:space="preserve">Bonificación de intereses mejoras estructurales                          </t>
  </si>
  <si>
    <t xml:space="preserve">Bonificación de intereses ayuda a la sequía                              </t>
  </si>
  <si>
    <t xml:space="preserve">Extensificación del vacuno (Esta incluida dentro del pago único)         </t>
  </si>
  <si>
    <t xml:space="preserve">Arranque de manzanos y mandarinos                                        </t>
  </si>
  <si>
    <t xml:space="preserve">Medidas agroambientales                                                  </t>
  </si>
  <si>
    <t xml:space="preserve">Ayuda a la comercialización del plátano                                  </t>
  </si>
  <si>
    <t xml:space="preserve">Control de rendimiento cárnico                                           </t>
  </si>
  <si>
    <t xml:space="preserve">Asociaciones de criadores de razas puras                                 </t>
  </si>
  <si>
    <t xml:space="preserve">Ayuda a la reconversión de plantaciones de lúpulo                        </t>
  </si>
  <si>
    <t xml:space="preserve">Compensación pérdida de renta a los productores de vacuno                </t>
  </si>
  <si>
    <t xml:space="preserve">Ayudas a la renta                                                        </t>
  </si>
  <si>
    <t xml:space="preserve">Campaña integral coordinada de erradicación de enfermedades del porcino  </t>
  </si>
  <si>
    <t xml:space="preserve">Retirada de tierras incluidas en ayudas a cultivos herbáceos             </t>
  </si>
  <si>
    <t xml:space="preserve">Fondos operativos Organizaciones de Productores                          </t>
  </si>
  <si>
    <t xml:space="preserve">Prima por sacrificio de bovinos                                          </t>
  </si>
  <si>
    <t xml:space="preserve">Pago adicional a los bovinos (Reg. (CE) 1782/2003, art 69)               </t>
  </si>
  <si>
    <t xml:space="preserve">Pago único                                                               </t>
  </si>
  <si>
    <t xml:space="preserve">Ayudas por superficie cultivos energéticos                               </t>
  </si>
  <si>
    <t xml:space="preserve">Ayuda a los productores POSEICAN                                         </t>
  </si>
  <si>
    <t xml:space="preserve">Importes adicionales de ayuda derivados de la modulación                 </t>
  </si>
  <si>
    <t xml:space="preserve">Subvención nacional + autonómica a los seguros agrarios                  </t>
  </si>
  <si>
    <t xml:space="preserve">Subvención autonómica                                                    </t>
  </si>
  <si>
    <t>Pequeñas herramientas</t>
  </si>
  <si>
    <t>Unidades : valor: miles de euros; cantidad: Semillas y plantones: toneladas (plantas: miles de plantas); energía y lubricantes: toneladas (e. eléctrica. millones de Kw/h); fertilizantes: miles de toneladas; estiercol y enmiendas: toneladas; productos fitosanitarios y plaguicidas y alimentos para animales: miles de toneladas; productos farmaceúticos: toneladas; tratamiento fitosanitario, recolecciones por terceros, consumo de agua de riego y seguros de cosecha: miles de hectáreas; alquiler de la cuota lechera, hilos y alambres: miles de toneladas; otros servicios agrícolas, plásticos y otros bienes y servicios, pequeñas herramientas: miles de unidades; alquiler de maquinaria: miles de horas</t>
  </si>
  <si>
    <t>CEA 2019</t>
  </si>
  <si>
    <t>Fuente: ICANE a partir de Cuentas económicas regionales de la agricultura, Ministerio de Agricultura, Pesca y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</si>
</sst>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ighlandGothicLightFLF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HighlandGothicLightFLF"/>
    </font>
    <font>
      <b/>
      <sz val="18"/>
      <color indexed="9"/>
      <name val="HighlandGothicLightFLF"/>
    </font>
    <font>
      <b/>
      <sz val="14"/>
      <color indexed="9"/>
      <name val="HighlandGothicLightFLF"/>
    </font>
    <font>
      <sz val="8"/>
      <name val="Arial"/>
      <family val="2"/>
    </font>
    <font>
      <b/>
      <sz val="10"/>
      <name val="HighlandGothicLightFLF"/>
    </font>
    <font>
      <sz val="7"/>
      <name val="Century Gothic"/>
      <family val="2"/>
    </font>
    <font>
      <b/>
      <sz val="7"/>
      <name val="Century Gothic"/>
      <family val="2"/>
    </font>
    <font>
      <b/>
      <sz val="12"/>
      <color indexed="10"/>
      <name val="HighlandGothicLightFLF"/>
    </font>
    <font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9"/>
      </right>
      <top/>
      <bottom/>
      <diagonal/>
    </border>
    <border>
      <left style="thin">
        <color indexed="42"/>
      </left>
      <right/>
      <top/>
      <bottom/>
      <diagonal/>
    </border>
    <border>
      <left/>
      <right style="thin">
        <color indexed="9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indexed="9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4" tint="0.79995117038483843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5117038483843"/>
      </right>
      <top style="medium">
        <color theme="4" tint="0.79998168889431442"/>
      </top>
      <bottom/>
      <diagonal/>
    </border>
    <border>
      <left/>
      <right style="thin">
        <color theme="4" tint="0.79995117038483843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9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9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9"/>
      </left>
      <right style="thin">
        <color indexed="9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9"/>
      </right>
      <top style="thin">
        <color theme="4" tint="0.79998168889431442"/>
      </top>
      <bottom/>
      <diagonal/>
    </border>
    <border>
      <left style="thin">
        <color indexed="9"/>
      </left>
      <right style="thin">
        <color indexed="9"/>
      </right>
      <top style="thin">
        <color theme="4" tint="0.79998168889431442"/>
      </top>
      <bottom/>
      <diagonal/>
    </border>
    <border>
      <left style="thin">
        <color indexed="9"/>
      </left>
      <right/>
      <top style="thin">
        <color theme="4" tint="0.79998168889431442"/>
      </top>
      <bottom/>
      <diagonal/>
    </border>
    <border>
      <left/>
      <right style="thin">
        <color indexed="9"/>
      </right>
      <top/>
      <bottom style="thin">
        <color theme="4" tint="0.79998168889431442"/>
      </bottom>
      <diagonal/>
    </border>
    <border>
      <left style="thin">
        <color indexed="9"/>
      </left>
      <right style="thin">
        <color indexed="9"/>
      </right>
      <top/>
      <bottom style="thin">
        <color theme="4" tint="0.79998168889431442"/>
      </bottom>
      <diagonal/>
    </border>
    <border>
      <left style="thin">
        <color indexed="9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/>
      <diagonal/>
    </border>
    <border>
      <left style="thin">
        <color theme="4" tint="0.79995117038483843"/>
      </left>
      <right/>
      <top style="thin">
        <color theme="4" tint="0.79998168889431442"/>
      </top>
      <bottom/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2065187536243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indexed="42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theme="4" tint="0.7999816888943144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4" tint="0.7999816888943144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2065187536243"/>
      </left>
      <right style="thin">
        <color theme="4" tint="0.79989013336588644"/>
      </right>
      <top/>
      <bottom/>
      <diagonal/>
    </border>
    <border>
      <left style="thin">
        <color theme="4" tint="0.79989013336588644"/>
      </left>
      <right style="thin">
        <color theme="4" tint="0.79989013336588644"/>
      </right>
      <top/>
      <bottom/>
      <diagonal/>
    </border>
    <border>
      <left style="thin">
        <color theme="4" tint="0.79989013336588644"/>
      </left>
      <right/>
      <top/>
      <bottom/>
      <diagonal/>
    </border>
    <border>
      <left style="thin">
        <color indexed="42"/>
      </left>
      <right style="thin">
        <color theme="4" tint="0.799920651875362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2065187536243"/>
      </left>
      <right style="thin">
        <color theme="4" tint="0.7998901333658864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8901333658864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20651875362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4" tint="0.79992065187536243"/>
      </left>
      <right style="thin">
        <color theme="4" tint="0.7999206518753624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2065187536243"/>
      </right>
      <top style="thin">
        <color theme="4" tint="0.79998168889431442"/>
      </top>
      <bottom/>
      <diagonal/>
    </border>
    <border>
      <left style="thin">
        <color theme="4" tint="0.79995117038483843"/>
      </left>
      <right/>
      <top/>
      <bottom style="thin">
        <color theme="4" tint="0.79998168889431442"/>
      </bottom>
      <diagonal/>
    </border>
    <border>
      <left/>
      <right style="thin">
        <color theme="4" tint="0.79992065187536243"/>
      </right>
      <top/>
      <bottom style="thin">
        <color theme="4" tint="0.79998168889431442"/>
      </bottom>
      <diagonal/>
    </border>
    <border>
      <left style="thin">
        <color indexed="9"/>
      </left>
      <right/>
      <top style="thin">
        <color theme="4" tint="0.7999816888943144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4" tint="0.79998168889431442"/>
      </top>
      <bottom style="thin">
        <color indexed="9"/>
      </bottom>
      <diagonal/>
    </border>
    <border>
      <left/>
      <right/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6">
    <xf numFmtId="0" fontId="0" fillId="0" borderId="0" xfId="0"/>
    <xf numFmtId="0" fontId="4" fillId="0" borderId="0" xfId="0" applyFont="1"/>
    <xf numFmtId="0" fontId="1" fillId="2" borderId="0" xfId="2" applyFill="1"/>
    <xf numFmtId="0" fontId="7" fillId="3" borderId="0" xfId="2" applyFont="1" applyFill="1"/>
    <xf numFmtId="0" fontId="3" fillId="3" borderId="0" xfId="2" applyFont="1" applyFill="1"/>
    <xf numFmtId="0" fontId="8" fillId="3" borderId="0" xfId="2" applyFont="1" applyFill="1" applyBorder="1" applyAlignment="1">
      <alignment horizontal="left" vertical="center"/>
    </xf>
    <xf numFmtId="0" fontId="5" fillId="0" borderId="0" xfId="0" applyFont="1"/>
    <xf numFmtId="0" fontId="11" fillId="0" borderId="0" xfId="0" applyFont="1"/>
    <xf numFmtId="0" fontId="11" fillId="0" borderId="0" xfId="0" applyFont="1" applyFill="1"/>
    <xf numFmtId="2" fontId="4" fillId="0" borderId="0" xfId="0" applyNumberFormat="1" applyFont="1"/>
    <xf numFmtId="0" fontId="4" fillId="0" borderId="0" xfId="0" applyFont="1" applyFill="1"/>
    <xf numFmtId="0" fontId="3" fillId="0" borderId="0" xfId="2" applyFont="1" applyFill="1"/>
    <xf numFmtId="0" fontId="1" fillId="0" borderId="0" xfId="2" applyFill="1"/>
    <xf numFmtId="0" fontId="1" fillId="4" borderId="0" xfId="2" applyFill="1"/>
    <xf numFmtId="0" fontId="10" fillId="3" borderId="1" xfId="2" applyFont="1" applyFill="1" applyBorder="1" applyAlignment="1">
      <alignment vertical="center"/>
    </xf>
    <xf numFmtId="0" fontId="13" fillId="3" borderId="0" xfId="2" applyFont="1" applyFill="1"/>
    <xf numFmtId="0" fontId="6" fillId="3" borderId="1" xfId="2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vertical="center"/>
    </xf>
    <xf numFmtId="0" fontId="10" fillId="3" borderId="0" xfId="2" applyFont="1" applyFill="1" applyBorder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2" fontId="12" fillId="0" borderId="0" xfId="0" applyNumberFormat="1" applyFont="1" applyBorder="1"/>
    <xf numFmtId="0" fontId="11" fillId="0" borderId="0" xfId="0" applyFont="1" applyBorder="1" applyAlignment="1">
      <alignment horizontal="left" vertical="center"/>
    </xf>
    <xf numFmtId="0" fontId="15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3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right" vertical="center" wrapText="1"/>
    </xf>
    <xf numFmtId="0" fontId="17" fillId="0" borderId="0" xfId="0" applyNumberFormat="1" applyFont="1" applyAlignment="1">
      <alignment horizontal="center" vertical="center" wrapText="1"/>
    </xf>
    <xf numFmtId="166" fontId="0" fillId="0" borderId="0" xfId="0" applyNumberFormat="1"/>
    <xf numFmtId="166" fontId="11" fillId="0" borderId="0" xfId="0" applyNumberFormat="1" applyFont="1"/>
    <xf numFmtId="3" fontId="4" fillId="0" borderId="0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 indent="1"/>
    </xf>
    <xf numFmtId="3" fontId="4" fillId="0" borderId="7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3" fontId="16" fillId="0" borderId="10" xfId="0" applyNumberFormat="1" applyFont="1" applyBorder="1"/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3" fontId="16" fillId="0" borderId="2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indent="1"/>
    </xf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0" fontId="4" fillId="0" borderId="10" xfId="0" applyFont="1" applyBorder="1"/>
    <xf numFmtId="3" fontId="4" fillId="0" borderId="22" xfId="0" applyNumberFormat="1" applyFont="1" applyBorder="1"/>
    <xf numFmtId="0" fontId="4" fillId="0" borderId="6" xfId="0" applyFont="1" applyBorder="1" applyAlignment="1">
      <alignment horizontal="left" indent="1"/>
    </xf>
    <xf numFmtId="0" fontId="16" fillId="0" borderId="11" xfId="0" applyFont="1" applyBorder="1"/>
    <xf numFmtId="0" fontId="4" fillId="0" borderId="11" xfId="0" applyFont="1" applyBorder="1"/>
    <xf numFmtId="3" fontId="4" fillId="0" borderId="10" xfId="0" applyNumberFormat="1" applyFont="1" applyBorder="1"/>
    <xf numFmtId="165" fontId="4" fillId="0" borderId="26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5" fontId="4" fillId="0" borderId="27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/>
    <xf numFmtId="3" fontId="4" fillId="0" borderId="28" xfId="0" applyNumberFormat="1" applyFont="1" applyBorder="1"/>
    <xf numFmtId="0" fontId="16" fillId="0" borderId="9" xfId="0" applyFont="1" applyBorder="1" applyAlignment="1">
      <alignment vertical="center" wrapText="1"/>
    </xf>
    <xf numFmtId="164" fontId="16" fillId="0" borderId="29" xfId="0" applyNumberFormat="1" applyFont="1" applyBorder="1"/>
    <xf numFmtId="3" fontId="16" fillId="0" borderId="30" xfId="0" applyNumberFormat="1" applyFont="1" applyBorder="1"/>
    <xf numFmtId="0" fontId="4" fillId="0" borderId="11" xfId="0" applyFont="1" applyBorder="1" applyAlignment="1">
      <alignment vertical="center" wrapText="1"/>
    </xf>
    <xf numFmtId="164" fontId="4" fillId="0" borderId="27" xfId="0" applyNumberFormat="1" applyFont="1" applyBorder="1"/>
    <xf numFmtId="3" fontId="4" fillId="0" borderId="31" xfId="0" applyNumberFormat="1" applyFont="1" applyBorder="1"/>
    <xf numFmtId="164" fontId="16" fillId="0" borderId="27" xfId="0" applyNumberFormat="1" applyFont="1" applyBorder="1"/>
    <xf numFmtId="3" fontId="16" fillId="0" borderId="31" xfId="0" applyNumberFormat="1" applyFont="1" applyBorder="1"/>
    <xf numFmtId="164" fontId="16" fillId="0" borderId="31" xfId="0" applyNumberFormat="1" applyFont="1" applyBorder="1" applyAlignment="1">
      <alignment vertical="center" wrapText="1"/>
    </xf>
    <xf numFmtId="3" fontId="16" fillId="0" borderId="32" xfId="0" applyNumberFormat="1" applyFont="1" applyBorder="1"/>
    <xf numFmtId="0" fontId="16" fillId="0" borderId="10" xfId="0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4" fillId="0" borderId="33" xfId="0" applyNumberFormat="1" applyFont="1" applyBorder="1"/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165" fontId="4" fillId="0" borderId="34" xfId="0" applyNumberFormat="1" applyFont="1" applyBorder="1"/>
    <xf numFmtId="3" fontId="4" fillId="0" borderId="34" xfId="0" applyNumberFormat="1" applyFont="1" applyBorder="1" applyAlignment="1">
      <alignment horizontal="right" wrapText="1"/>
    </xf>
    <xf numFmtId="3" fontId="4" fillId="0" borderId="34" xfId="0" applyNumberFormat="1" applyFont="1" applyBorder="1"/>
    <xf numFmtId="3" fontId="4" fillId="0" borderId="35" xfId="0" applyNumberFormat="1" applyFont="1" applyBorder="1"/>
    <xf numFmtId="165" fontId="4" fillId="0" borderId="36" xfId="0" applyNumberFormat="1" applyFont="1" applyBorder="1"/>
    <xf numFmtId="3" fontId="4" fillId="0" borderId="36" xfId="0" applyNumberFormat="1" applyFont="1" applyBorder="1" applyAlignment="1">
      <alignment horizontal="right" wrapText="1"/>
    </xf>
    <xf numFmtId="3" fontId="4" fillId="0" borderId="36" xfId="0" applyNumberFormat="1" applyFont="1" applyBorder="1"/>
    <xf numFmtId="3" fontId="4" fillId="0" borderId="37" xfId="0" applyNumberFormat="1" applyFont="1" applyBorder="1"/>
    <xf numFmtId="165" fontId="4" fillId="0" borderId="36" xfId="0" applyNumberFormat="1" applyFont="1" applyFill="1" applyBorder="1"/>
    <xf numFmtId="0" fontId="4" fillId="5" borderId="39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164" fontId="4" fillId="0" borderId="28" xfId="0" applyNumberFormat="1" applyFont="1" applyBorder="1"/>
    <xf numFmtId="164" fontId="4" fillId="0" borderId="41" xfId="0" applyNumberFormat="1" applyFont="1" applyBorder="1"/>
    <xf numFmtId="3" fontId="4" fillId="0" borderId="42" xfId="0" applyNumberFormat="1" applyFont="1" applyBorder="1"/>
    <xf numFmtId="3" fontId="4" fillId="0" borderId="43" xfId="0" applyNumberFormat="1" applyFont="1" applyBorder="1"/>
    <xf numFmtId="3" fontId="4" fillId="0" borderId="44" xfId="0" applyNumberFormat="1" applyFont="1" applyBorder="1"/>
    <xf numFmtId="3" fontId="4" fillId="0" borderId="42" xfId="0" applyNumberFormat="1" applyFont="1" applyFill="1" applyBorder="1"/>
    <xf numFmtId="164" fontId="16" fillId="0" borderId="31" xfId="0" applyNumberFormat="1" applyFont="1" applyBorder="1"/>
    <xf numFmtId="164" fontId="16" fillId="0" borderId="45" xfId="0" applyNumberFormat="1" applyFont="1" applyBorder="1"/>
    <xf numFmtId="3" fontId="16" fillId="0" borderId="46" xfId="0" applyNumberFormat="1" applyFont="1" applyBorder="1"/>
    <xf numFmtId="3" fontId="16" fillId="0" borderId="47" xfId="0" applyNumberFormat="1" applyFont="1" applyBorder="1"/>
    <xf numFmtId="3" fontId="16" fillId="0" borderId="48" xfId="0" applyNumberFormat="1" applyFont="1" applyBorder="1"/>
    <xf numFmtId="164" fontId="4" fillId="0" borderId="31" xfId="0" applyNumberFormat="1" applyFont="1" applyBorder="1"/>
    <xf numFmtId="164" fontId="4" fillId="0" borderId="49" xfId="0" applyNumberFormat="1" applyFont="1" applyBorder="1"/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Border="1"/>
    <xf numFmtId="0" fontId="4" fillId="5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16" fillId="0" borderId="51" xfId="0" applyNumberFormat="1" applyFont="1" applyBorder="1"/>
    <xf numFmtId="165" fontId="4" fillId="0" borderId="30" xfId="0" applyNumberFormat="1" applyFont="1" applyBorder="1"/>
    <xf numFmtId="165" fontId="4" fillId="0" borderId="52" xfId="0" applyNumberFormat="1" applyFont="1" applyBorder="1"/>
    <xf numFmtId="165" fontId="4" fillId="0" borderId="28" xfId="0" applyNumberFormat="1" applyFont="1" applyBorder="1"/>
    <xf numFmtId="165" fontId="4" fillId="0" borderId="41" xfId="0" applyNumberFormat="1" applyFont="1" applyBorder="1"/>
    <xf numFmtId="165" fontId="4" fillId="0" borderId="53" xfId="0" applyNumberFormat="1" applyFont="1" applyBorder="1"/>
    <xf numFmtId="165" fontId="4" fillId="0" borderId="54" xfId="0" applyNumberFormat="1" applyFont="1" applyBorder="1"/>
    <xf numFmtId="0" fontId="16" fillId="0" borderId="10" xfId="0" applyFont="1" applyBorder="1" applyAlignment="1">
      <alignment horizontal="left" vertical="center" wrapText="1"/>
    </xf>
    <xf numFmtId="165" fontId="16" fillId="0" borderId="10" xfId="0" applyNumberFormat="1" applyFont="1" applyBorder="1"/>
    <xf numFmtId="165" fontId="16" fillId="0" borderId="49" xfId="0" applyNumberFormat="1" applyFont="1" applyBorder="1"/>
    <xf numFmtId="164" fontId="16" fillId="0" borderId="57" xfId="0" applyNumberFormat="1" applyFont="1" applyBorder="1" applyAlignment="1">
      <alignment vertical="center" wrapText="1"/>
    </xf>
    <xf numFmtId="3" fontId="16" fillId="0" borderId="57" xfId="0" applyNumberFormat="1" applyFont="1" applyBorder="1" applyAlignment="1">
      <alignment vertical="center" wrapText="1"/>
    </xf>
    <xf numFmtId="3" fontId="16" fillId="0" borderId="58" xfId="0" applyNumberFormat="1" applyFont="1" applyBorder="1" applyAlignment="1">
      <alignment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_Lista Tablas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3D7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4AE99"/>
      <rgbColor rgb="004D776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1</xdr:row>
      <xdr:rowOff>9525</xdr:rowOff>
    </xdr:from>
    <xdr:to>
      <xdr:col>4</xdr:col>
      <xdr:colOff>1428750</xdr:colOff>
      <xdr:row>3</xdr:row>
      <xdr:rowOff>114300</xdr:rowOff>
    </xdr:to>
    <xdr:pic>
      <xdr:nvPicPr>
        <xdr:cNvPr id="25603" name="Picture 3" descr="Acr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71450"/>
          <a:ext cx="17526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5"/>
  </sheetPr>
  <dimension ref="A1:F33"/>
  <sheetViews>
    <sheetView tabSelected="1" zoomScale="115" workbookViewId="0"/>
  </sheetViews>
  <sheetFormatPr baseColWidth="10" defaultColWidth="0" defaultRowHeight="12.75" zeroHeight="1" x14ac:dyDescent="0.2"/>
  <cols>
    <col min="1" max="1" width="2.85546875" style="13" customWidth="1"/>
    <col min="2" max="2" width="10.42578125" style="12" customWidth="1"/>
    <col min="3" max="3" width="21" style="12" customWidth="1"/>
    <col min="4" max="4" width="24.5703125" style="12" customWidth="1"/>
    <col min="5" max="5" width="22" style="12" customWidth="1"/>
    <col min="6" max="6" width="3.28515625" style="13" customWidth="1"/>
    <col min="7" max="16384" width="0" style="12" hidden="1"/>
  </cols>
  <sheetData>
    <row r="1" spans="1:6" s="13" customFormat="1" x14ac:dyDescent="0.2">
      <c r="A1" s="2"/>
      <c r="B1" s="2"/>
      <c r="C1" s="2"/>
      <c r="D1" s="2"/>
      <c r="E1" s="2"/>
      <c r="F1" s="2"/>
    </row>
    <row r="2" spans="1:6" ht="26.25" x14ac:dyDescent="0.4">
      <c r="A2" s="2"/>
      <c r="B2" s="3" t="s">
        <v>282</v>
      </c>
      <c r="C2" s="4"/>
      <c r="D2" s="4"/>
      <c r="E2" s="4"/>
      <c r="F2" s="2"/>
    </row>
    <row r="3" spans="1:6" ht="19.5" customHeight="1" x14ac:dyDescent="0.3">
      <c r="A3" s="2"/>
      <c r="B3" s="15" t="s">
        <v>28</v>
      </c>
      <c r="C3" s="4"/>
      <c r="D3" s="4"/>
      <c r="E3" s="4"/>
      <c r="F3" s="2"/>
    </row>
    <row r="4" spans="1:6" ht="17.649999999999999" customHeight="1" x14ac:dyDescent="0.25">
      <c r="A4" s="2"/>
      <c r="B4" s="4"/>
      <c r="C4" s="4"/>
      <c r="D4" s="4"/>
      <c r="E4" s="4"/>
      <c r="F4" s="2"/>
    </row>
    <row r="5" spans="1:6" ht="23.85" customHeight="1" x14ac:dyDescent="0.25">
      <c r="A5" s="2"/>
      <c r="B5" s="5" t="s">
        <v>29</v>
      </c>
      <c r="C5" s="4"/>
      <c r="D5" s="4"/>
      <c r="E5" s="4"/>
      <c r="F5" s="2"/>
    </row>
    <row r="6" spans="1:6" ht="18" customHeight="1" thickBot="1" x14ac:dyDescent="0.25">
      <c r="A6" s="2"/>
      <c r="B6" s="16" t="s">
        <v>30</v>
      </c>
      <c r="C6" s="17" t="s">
        <v>31</v>
      </c>
      <c r="D6" s="14"/>
      <c r="E6" s="18"/>
      <c r="F6" s="2"/>
    </row>
    <row r="7" spans="1:6" ht="18" customHeight="1" thickBot="1" x14ac:dyDescent="0.25">
      <c r="A7" s="2"/>
      <c r="B7" s="16" t="s">
        <v>54</v>
      </c>
      <c r="C7" s="17" t="s">
        <v>32</v>
      </c>
      <c r="D7" s="14"/>
      <c r="E7" s="18"/>
      <c r="F7" s="2"/>
    </row>
    <row r="8" spans="1:6" ht="18" customHeight="1" thickBot="1" x14ac:dyDescent="0.25">
      <c r="A8" s="2"/>
      <c r="B8" s="16" t="s">
        <v>33</v>
      </c>
      <c r="C8" s="17" t="s">
        <v>34</v>
      </c>
      <c r="D8" s="14"/>
      <c r="E8" s="18"/>
      <c r="F8" s="2"/>
    </row>
    <row r="9" spans="1:6" ht="18" customHeight="1" thickBot="1" x14ac:dyDescent="0.25">
      <c r="A9" s="2"/>
      <c r="B9" s="16" t="s">
        <v>35</v>
      </c>
      <c r="C9" s="17" t="s">
        <v>36</v>
      </c>
      <c r="D9" s="14"/>
      <c r="E9" s="18"/>
      <c r="F9" s="2"/>
    </row>
    <row r="10" spans="1:6" ht="18" customHeight="1" thickBot="1" x14ac:dyDescent="0.25">
      <c r="A10" s="2"/>
      <c r="B10" s="16" t="s">
        <v>61</v>
      </c>
      <c r="C10" s="17" t="s">
        <v>27</v>
      </c>
      <c r="D10" s="14"/>
      <c r="E10" s="18"/>
      <c r="F10" s="2"/>
    </row>
    <row r="11" spans="1:6" ht="18" customHeight="1" thickBot="1" x14ac:dyDescent="0.25">
      <c r="A11" s="2"/>
      <c r="B11" s="16" t="s">
        <v>37</v>
      </c>
      <c r="C11" s="17" t="s">
        <v>38</v>
      </c>
      <c r="D11" s="14"/>
      <c r="E11" s="18"/>
      <c r="F11" s="2"/>
    </row>
    <row r="12" spans="1:6" ht="18" customHeight="1" thickBot="1" x14ac:dyDescent="0.25">
      <c r="A12" s="2"/>
      <c r="B12" s="16" t="s">
        <v>39</v>
      </c>
      <c r="C12" s="17" t="s">
        <v>41</v>
      </c>
      <c r="D12" s="14"/>
      <c r="E12" s="18"/>
      <c r="F12" s="2"/>
    </row>
    <row r="13" spans="1:6" ht="18" customHeight="1" thickBot="1" x14ac:dyDescent="0.25">
      <c r="A13" s="2"/>
      <c r="B13" s="16" t="s">
        <v>40</v>
      </c>
      <c r="C13" s="17" t="s">
        <v>43</v>
      </c>
      <c r="D13" s="14"/>
      <c r="E13" s="18"/>
      <c r="F13" s="2"/>
    </row>
    <row r="14" spans="1:6" ht="18" customHeight="1" thickBot="1" x14ac:dyDescent="0.25">
      <c r="A14" s="2"/>
      <c r="B14" s="16" t="s">
        <v>42</v>
      </c>
      <c r="C14" s="17" t="s">
        <v>45</v>
      </c>
      <c r="D14" s="14"/>
      <c r="E14" s="18"/>
      <c r="F14" s="2"/>
    </row>
    <row r="15" spans="1:6" ht="19.5" customHeight="1" thickBot="1" x14ac:dyDescent="0.25">
      <c r="A15" s="2"/>
      <c r="B15" s="16" t="s">
        <v>44</v>
      </c>
      <c r="C15" s="17" t="s">
        <v>46</v>
      </c>
      <c r="D15" s="14"/>
      <c r="E15" s="18"/>
      <c r="F15" s="2"/>
    </row>
    <row r="16" spans="1:6" s="13" customFormat="1" ht="11.25" customHeight="1" x14ac:dyDescent="0.2">
      <c r="A16" s="2"/>
      <c r="B16" s="2"/>
      <c r="C16" s="2"/>
      <c r="D16" s="2"/>
      <c r="E16" s="2"/>
      <c r="F16" s="2"/>
    </row>
    <row r="17" spans="1:5" ht="15" hidden="1" x14ac:dyDescent="0.25">
      <c r="A17" s="2"/>
      <c r="B17" s="11"/>
      <c r="C17" s="11"/>
      <c r="D17" s="11"/>
      <c r="E17" s="11"/>
    </row>
    <row r="18" spans="1:5" ht="15" hidden="1" x14ac:dyDescent="0.25">
      <c r="A18" s="2"/>
      <c r="B18" s="11"/>
      <c r="C18" s="11"/>
      <c r="D18" s="11"/>
      <c r="E18" s="11"/>
    </row>
    <row r="19" spans="1:5" hidden="1" x14ac:dyDescent="0.2">
      <c r="A19" s="2"/>
    </row>
    <row r="20" spans="1:5" hidden="1" x14ac:dyDescent="0.2">
      <c r="A20" s="2"/>
    </row>
    <row r="21" spans="1:5" hidden="1" x14ac:dyDescent="0.2">
      <c r="A21" s="2"/>
    </row>
    <row r="22" spans="1:5" hidden="1" x14ac:dyDescent="0.2">
      <c r="A22" s="2"/>
    </row>
    <row r="23" spans="1:5" hidden="1" x14ac:dyDescent="0.2">
      <c r="A23" s="2"/>
    </row>
    <row r="24" spans="1:5" hidden="1" x14ac:dyDescent="0.2">
      <c r="A24" s="2"/>
    </row>
    <row r="25" spans="1:5" hidden="1" x14ac:dyDescent="0.2">
      <c r="A25" s="2"/>
    </row>
    <row r="26" spans="1:5" hidden="1" x14ac:dyDescent="0.2">
      <c r="A26" s="2"/>
    </row>
    <row r="27" spans="1:5" hidden="1" x14ac:dyDescent="0.2">
      <c r="A27" s="2"/>
    </row>
    <row r="28" spans="1:5" hidden="1" x14ac:dyDescent="0.2">
      <c r="A28" s="2"/>
    </row>
    <row r="29" spans="1:5" hidden="1" x14ac:dyDescent="0.2">
      <c r="A29" s="2"/>
    </row>
    <row r="30" spans="1:5" hidden="1" x14ac:dyDescent="0.2">
      <c r="A30" s="2"/>
    </row>
    <row r="31" spans="1:5" hidden="1" x14ac:dyDescent="0.2">
      <c r="A31" s="2"/>
    </row>
    <row r="32" spans="1:5" hidden="1" x14ac:dyDescent="0.2">
      <c r="A32" s="2"/>
    </row>
    <row r="33" hidden="1" x14ac:dyDescent="0.2"/>
  </sheetData>
  <phoneticPr fontId="9" type="noConversion"/>
  <hyperlinks>
    <hyperlink ref="C6" location="'Tabla 1'!A1" display="Producción vegetal"/>
    <hyperlink ref="C7" location="'Tabla 2'!A1" display="Carne y ganado"/>
    <hyperlink ref="C8" location="'Tabla 3'!A1" display="Productos animales"/>
    <hyperlink ref="C9" location="'Tabla 4'!A1" display="Actividades secundarias no agrarias"/>
    <hyperlink ref="C10" location="'Tabla 5'!A1" display="Consumos intermedios"/>
    <hyperlink ref="C11" location="'Tabla 6'!A1" display="Mantenimiento de material y edificios"/>
    <hyperlink ref="C12" location="'Tabla 7'!A1" display="Amortizaciones"/>
    <hyperlink ref="C13" location="'Tabla 8'!A1" display="Subvenciones"/>
    <hyperlink ref="C14" location="'Tabla 9'!A1" display="Impuestos"/>
    <hyperlink ref="C15" location="'Tabla 10'!A1" display="Macromagnitudes agrarias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14"/>
  </sheetPr>
  <dimension ref="B1:E24"/>
  <sheetViews>
    <sheetView showGridLines="0" workbookViewId="0"/>
  </sheetViews>
  <sheetFormatPr baseColWidth="10" defaultColWidth="0" defaultRowHeight="13.5" customHeight="1" zeroHeight="1" x14ac:dyDescent="0.3"/>
  <cols>
    <col min="1" max="1" width="1.28515625" style="1" customWidth="1"/>
    <col min="2" max="2" width="45" style="1" customWidth="1"/>
    <col min="3" max="3" width="15.42578125" style="1" customWidth="1"/>
    <col min="4" max="4" width="4.42578125" style="1" customWidth="1"/>
    <col min="5" max="16384" width="0" style="1" hidden="1"/>
  </cols>
  <sheetData>
    <row r="1" spans="2:3" ht="13.5" customHeight="1" x14ac:dyDescent="0.3"/>
    <row r="2" spans="2:3" ht="16.5" x14ac:dyDescent="0.3">
      <c r="B2" s="24" t="s">
        <v>112</v>
      </c>
    </row>
    <row r="3" spans="2:3" ht="16.5" x14ac:dyDescent="0.3">
      <c r="B3" s="24"/>
    </row>
    <row r="4" spans="2:3" ht="12.75" customHeight="1" x14ac:dyDescent="0.3">
      <c r="B4" s="1" t="s">
        <v>102</v>
      </c>
    </row>
    <row r="5" spans="2:3" x14ac:dyDescent="0.3">
      <c r="B5" s="48" t="s">
        <v>47</v>
      </c>
      <c r="C5" s="49" t="s">
        <v>75</v>
      </c>
    </row>
    <row r="6" spans="2:3" ht="12.6" customHeight="1" x14ac:dyDescent="0.3">
      <c r="B6" s="50" t="s">
        <v>6</v>
      </c>
      <c r="C6" s="31">
        <v>7.1150000000000002</v>
      </c>
    </row>
    <row r="7" spans="2:3" ht="13.5" customHeight="1" x14ac:dyDescent="0.3">
      <c r="B7" s="41" t="s">
        <v>1</v>
      </c>
      <c r="C7" s="31">
        <v>6.54</v>
      </c>
    </row>
    <row r="8" spans="2:3" ht="13.5" customHeight="1" x14ac:dyDescent="0.3">
      <c r="B8" s="41" t="s">
        <v>2</v>
      </c>
      <c r="C8" s="31">
        <v>0.52200000000000002</v>
      </c>
    </row>
    <row r="9" spans="2:3" ht="13.5" customHeight="1" x14ac:dyDescent="0.3">
      <c r="B9" s="41" t="s">
        <v>3</v>
      </c>
      <c r="C9" s="31">
        <v>5.2999999999999999E-2</v>
      </c>
    </row>
    <row r="10" spans="2:3" ht="13.5" customHeight="1" x14ac:dyDescent="0.3">
      <c r="B10" s="51" t="s">
        <v>4</v>
      </c>
      <c r="C10" s="31">
        <v>5248</v>
      </c>
    </row>
    <row r="11" spans="2:3" ht="13.5" customHeight="1" x14ac:dyDescent="0.3">
      <c r="B11" s="52" t="s">
        <v>5</v>
      </c>
      <c r="C11" s="31">
        <v>0</v>
      </c>
    </row>
    <row r="12" spans="2:3" ht="13.5" customHeight="1" x14ac:dyDescent="0.3">
      <c r="B12" s="53" t="s">
        <v>89</v>
      </c>
      <c r="C12" s="54">
        <v>5255.1149999999998</v>
      </c>
    </row>
    <row r="13" spans="2:3" ht="10.5" customHeight="1" x14ac:dyDescent="0.3"/>
    <row r="14" spans="2:3" ht="13.5" customHeight="1" x14ac:dyDescent="0.3">
      <c r="B14" s="23" t="s">
        <v>283</v>
      </c>
    </row>
    <row r="15" spans="2:3" ht="8.25" customHeight="1" x14ac:dyDescent="0.3"/>
    <row r="16" spans="2:3" ht="13.5" hidden="1" customHeight="1" x14ac:dyDescent="0.3"/>
    <row r="17" spans="5:5" ht="13.5" hidden="1" customHeight="1" x14ac:dyDescent="0.3"/>
    <row r="18" spans="5:5" ht="13.5" hidden="1" customHeight="1" x14ac:dyDescent="0.3"/>
    <row r="19" spans="5:5" ht="13.5" hidden="1" customHeight="1" x14ac:dyDescent="0.3"/>
    <row r="20" spans="5:5" ht="13.5" hidden="1" customHeight="1" x14ac:dyDescent="0.3"/>
    <row r="21" spans="5:5" ht="13.5" hidden="1" customHeight="1" x14ac:dyDescent="0.3"/>
    <row r="22" spans="5:5" ht="13.5" hidden="1" customHeight="1" x14ac:dyDescent="0.3"/>
    <row r="23" spans="5:5" ht="13.5" hidden="1" customHeight="1" x14ac:dyDescent="0.3">
      <c r="E23" s="10"/>
    </row>
    <row r="24" spans="5:5" ht="13.5" hidden="1" customHeight="1" x14ac:dyDescent="0.3">
      <c r="E24" s="10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14"/>
  </sheetPr>
  <dimension ref="B1:E269"/>
  <sheetViews>
    <sheetView showGridLines="0" workbookViewId="0"/>
  </sheetViews>
  <sheetFormatPr baseColWidth="10" defaultColWidth="0" defaultRowHeight="13.5" customHeight="1" zeroHeight="1" x14ac:dyDescent="0.15"/>
  <cols>
    <col min="1" max="1" width="1.28515625" style="7" customWidth="1"/>
    <col min="2" max="2" width="65.140625" style="7" customWidth="1"/>
    <col min="3" max="3" width="19.7109375" style="20" customWidth="1"/>
    <col min="4" max="4" width="4.140625" style="7" customWidth="1"/>
    <col min="5" max="5" width="4.140625" style="7" hidden="1" customWidth="1"/>
    <col min="6" max="16384" width="0" style="7" hidden="1"/>
  </cols>
  <sheetData>
    <row r="1" spans="2:4" ht="13.5" customHeight="1" x14ac:dyDescent="0.15"/>
    <row r="2" spans="2:4" ht="15" x14ac:dyDescent="0.2">
      <c r="B2" s="24" t="s">
        <v>111</v>
      </c>
      <c r="C2" s="19"/>
    </row>
    <row r="3" spans="2:4" ht="15" x14ac:dyDescent="0.2">
      <c r="B3" s="24"/>
      <c r="C3" s="19"/>
    </row>
    <row r="4" spans="2:4" ht="12.75" customHeight="1" thickBot="1" x14ac:dyDescent="0.2">
      <c r="B4" s="7" t="s">
        <v>102</v>
      </c>
      <c r="C4" s="7"/>
    </row>
    <row r="5" spans="2:4" s="25" customFormat="1" ht="14.25" thickBot="1" x14ac:dyDescent="0.35">
      <c r="B5" s="39"/>
      <c r="C5" s="40" t="s">
        <v>75</v>
      </c>
    </row>
    <row r="6" spans="2:4" s="25" customFormat="1" ht="12.6" customHeight="1" x14ac:dyDescent="0.3">
      <c r="B6" s="42" t="s">
        <v>20</v>
      </c>
      <c r="C6" s="43">
        <v>345040.12799999997</v>
      </c>
      <c r="D6" s="26"/>
    </row>
    <row r="7" spans="2:4" s="25" customFormat="1" ht="13.5" customHeight="1" x14ac:dyDescent="0.3">
      <c r="B7" s="44" t="s">
        <v>16</v>
      </c>
      <c r="C7" s="45">
        <f>'Tabla 1'!H16</f>
        <v>85880.032999999996</v>
      </c>
    </row>
    <row r="8" spans="2:4" s="25" customFormat="1" ht="13.5" customHeight="1" x14ac:dyDescent="0.3">
      <c r="B8" s="41" t="s">
        <v>17</v>
      </c>
      <c r="C8" s="38">
        <f>'Tabla 2'!H40</f>
        <v>97033.441999999995</v>
      </c>
    </row>
    <row r="9" spans="2:4" s="25" customFormat="1" ht="13.5" customHeight="1" x14ac:dyDescent="0.3">
      <c r="B9" s="41" t="s">
        <v>18</v>
      </c>
      <c r="C9" s="38">
        <f>'Tabla 3'!H28</f>
        <v>146631.633</v>
      </c>
    </row>
    <row r="10" spans="2:4" s="25" customFormat="1" ht="13.5" customHeight="1" x14ac:dyDescent="0.3">
      <c r="B10" s="41" t="s">
        <v>19</v>
      </c>
      <c r="C10" s="38">
        <f>'Tabla 4'!D26</f>
        <v>15495.02</v>
      </c>
    </row>
    <row r="11" spans="2:4" s="25" customFormat="1" ht="13.5" customHeight="1" x14ac:dyDescent="0.3">
      <c r="B11" s="46" t="s">
        <v>21</v>
      </c>
      <c r="C11" s="47">
        <v>253069.43899999998</v>
      </c>
    </row>
    <row r="12" spans="2:4" s="25" customFormat="1" ht="13.5" customHeight="1" x14ac:dyDescent="0.3">
      <c r="B12" s="41" t="s">
        <v>7</v>
      </c>
      <c r="C12" s="34">
        <f>'Tabla 5'!D6</f>
        <v>1762.826</v>
      </c>
    </row>
    <row r="13" spans="2:4" s="25" customFormat="1" ht="13.5" customHeight="1" x14ac:dyDescent="0.3">
      <c r="B13" s="41" t="s">
        <v>8</v>
      </c>
      <c r="C13" s="34">
        <f>'Tabla 5'!D16</f>
        <v>8434.0550000000003</v>
      </c>
    </row>
    <row r="14" spans="2:4" s="25" customFormat="1" ht="13.5" customHeight="1" x14ac:dyDescent="0.3">
      <c r="B14" s="41" t="s">
        <v>9</v>
      </c>
      <c r="C14" s="34">
        <f>'Tabla 5'!D21</f>
        <v>3624.4409999999998</v>
      </c>
    </row>
    <row r="15" spans="2:4" s="25" customFormat="1" ht="13.5" customHeight="1" x14ac:dyDescent="0.3">
      <c r="B15" s="41" t="s">
        <v>10</v>
      </c>
      <c r="C15" s="34">
        <f>'Tabla 5'!D25</f>
        <v>659.30799999999999</v>
      </c>
    </row>
    <row r="16" spans="2:4" s="25" customFormat="1" ht="13.5" customHeight="1" x14ac:dyDescent="0.3">
      <c r="B16" s="41" t="s">
        <v>11</v>
      </c>
      <c r="C16" s="34">
        <f>'Tabla 5'!D32</f>
        <v>12109.357</v>
      </c>
    </row>
    <row r="17" spans="2:5" s="25" customFormat="1" ht="13.5" customHeight="1" x14ac:dyDescent="0.3">
      <c r="B17" s="41" t="s">
        <v>12</v>
      </c>
      <c r="C17" s="34">
        <f>'Tabla 5'!D35</f>
        <v>207844.815</v>
      </c>
    </row>
    <row r="18" spans="2:5" s="25" customFormat="1" ht="13.5" customHeight="1" x14ac:dyDescent="0.3">
      <c r="B18" s="41" t="s">
        <v>13</v>
      </c>
      <c r="C18" s="34">
        <f>'Tabla 5'!D38</f>
        <v>225.108</v>
      </c>
    </row>
    <row r="19" spans="2:5" s="25" customFormat="1" ht="13.5" customHeight="1" x14ac:dyDescent="0.3">
      <c r="B19" s="41" t="s">
        <v>98</v>
      </c>
      <c r="C19" s="34">
        <f>'Tabla 5'!D43</f>
        <v>1666.278</v>
      </c>
    </row>
    <row r="20" spans="2:5" s="25" customFormat="1" ht="13.5" customHeight="1" x14ac:dyDescent="0.3">
      <c r="B20" s="41" t="s">
        <v>97</v>
      </c>
      <c r="C20" s="34">
        <f>'Tabla 5'!D44</f>
        <v>4999.0590000000002</v>
      </c>
    </row>
    <row r="21" spans="2:5" s="25" customFormat="1" ht="13.5" customHeight="1" x14ac:dyDescent="0.3">
      <c r="B21" s="41" t="s">
        <v>14</v>
      </c>
      <c r="C21" s="34">
        <f>'Tabla 6'!C6</f>
        <v>8159.1539999999995</v>
      </c>
    </row>
    <row r="22" spans="2:5" s="25" customFormat="1" ht="13.5" customHeight="1" x14ac:dyDescent="0.3">
      <c r="B22" s="41" t="s">
        <v>15</v>
      </c>
      <c r="C22" s="34">
        <f>'Tabla 6'!C7</f>
        <v>3585.038</v>
      </c>
    </row>
    <row r="23" spans="2:5" s="25" customFormat="1" ht="13.5" customHeight="1" x14ac:dyDescent="0.3">
      <c r="B23" s="46" t="s">
        <v>22</v>
      </c>
      <c r="C23" s="47">
        <f>C6-C11</f>
        <v>91970.688999999984</v>
      </c>
      <c r="E23" s="27"/>
    </row>
    <row r="24" spans="2:5" s="25" customFormat="1" ht="13.5" customHeight="1" x14ac:dyDescent="0.3">
      <c r="B24" s="46" t="s">
        <v>23</v>
      </c>
      <c r="C24" s="47">
        <f>'Tabla 7'!C36</f>
        <v>29120.709000000003</v>
      </c>
      <c r="E24" s="27"/>
    </row>
    <row r="25" spans="2:5" s="25" customFormat="1" ht="13.5" customHeight="1" x14ac:dyDescent="0.3">
      <c r="B25" s="46" t="s">
        <v>24</v>
      </c>
      <c r="C25" s="47">
        <f>'Tabla 8'!C49</f>
        <v>45750</v>
      </c>
    </row>
    <row r="26" spans="2:5" s="25" customFormat="1" ht="13.5" customHeight="1" x14ac:dyDescent="0.3">
      <c r="B26" s="46" t="s">
        <v>25</v>
      </c>
      <c r="C26" s="47">
        <f>'Tabla 9'!C12</f>
        <v>5255.1149999999998</v>
      </c>
    </row>
    <row r="27" spans="2:5" s="25" customFormat="1" ht="13.5" customHeight="1" x14ac:dyDescent="0.3">
      <c r="B27" s="46" t="s">
        <v>26</v>
      </c>
      <c r="C27" s="47">
        <f>C23-C24+C25-C26</f>
        <v>103344.86499999998</v>
      </c>
    </row>
    <row r="28" spans="2:5" s="1" customFormat="1" ht="6.75" customHeight="1" x14ac:dyDescent="0.3">
      <c r="C28" s="28"/>
    </row>
    <row r="29" spans="2:5" s="1" customFormat="1" ht="13.5" customHeight="1" x14ac:dyDescent="0.3">
      <c r="B29" s="23" t="s">
        <v>283</v>
      </c>
      <c r="C29" s="28"/>
    </row>
    <row r="30" spans="2:5" s="1" customFormat="1" ht="11.25" customHeight="1" x14ac:dyDescent="0.3">
      <c r="C30" s="29"/>
    </row>
    <row r="31" spans="2:5" s="1" customFormat="1" ht="13.5" hidden="1" customHeight="1" x14ac:dyDescent="0.3">
      <c r="C31" s="28"/>
    </row>
    <row r="32" spans="2:5" s="1" customFormat="1" ht="13.5" hidden="1" customHeight="1" x14ac:dyDescent="0.3">
      <c r="C32" s="28"/>
    </row>
    <row r="33" spans="3:3" s="1" customFormat="1" ht="13.5" hidden="1" customHeight="1" x14ac:dyDescent="0.3">
      <c r="C33" s="28"/>
    </row>
    <row r="34" spans="3:3" s="1" customFormat="1" ht="13.5" hidden="1" customHeight="1" x14ac:dyDescent="0.3">
      <c r="C34" s="28"/>
    </row>
    <row r="35" spans="3:3" s="1" customFormat="1" ht="13.5" hidden="1" customHeight="1" x14ac:dyDescent="0.3">
      <c r="C35" s="28"/>
    </row>
    <row r="36" spans="3:3" s="1" customFormat="1" ht="13.5" hidden="1" customHeight="1" x14ac:dyDescent="0.3">
      <c r="C36" s="28"/>
    </row>
    <row r="37" spans="3:3" s="1" customFormat="1" ht="13.5" hidden="1" customHeight="1" x14ac:dyDescent="0.3">
      <c r="C37" s="28"/>
    </row>
    <row r="38" spans="3:3" s="1" customFormat="1" ht="13.5" hidden="1" customHeight="1" x14ac:dyDescent="0.3">
      <c r="C38" s="28"/>
    </row>
    <row r="39" spans="3:3" s="1" customFormat="1" ht="13.5" hidden="1" customHeight="1" x14ac:dyDescent="0.3">
      <c r="C39" s="28"/>
    </row>
    <row r="40" spans="3:3" s="1" customFormat="1" ht="13.5" hidden="1" customHeight="1" x14ac:dyDescent="0.3">
      <c r="C40" s="28"/>
    </row>
    <row r="41" spans="3:3" s="1" customFormat="1" ht="13.5" hidden="1" customHeight="1" x14ac:dyDescent="0.3">
      <c r="C41" s="28"/>
    </row>
    <row r="42" spans="3:3" s="1" customFormat="1" ht="13.5" hidden="1" customHeight="1" x14ac:dyDescent="0.3">
      <c r="C42" s="28"/>
    </row>
    <row r="43" spans="3:3" s="1" customFormat="1" ht="13.5" hidden="1" customHeight="1" x14ac:dyDescent="0.3">
      <c r="C43" s="28"/>
    </row>
    <row r="44" spans="3:3" s="1" customFormat="1" ht="13.5" hidden="1" customHeight="1" x14ac:dyDescent="0.3">
      <c r="C44" s="28"/>
    </row>
    <row r="45" spans="3:3" s="1" customFormat="1" ht="13.5" hidden="1" customHeight="1" x14ac:dyDescent="0.3">
      <c r="C45" s="28"/>
    </row>
    <row r="46" spans="3:3" s="1" customFormat="1" ht="13.5" hidden="1" customHeight="1" x14ac:dyDescent="0.3">
      <c r="C46" s="28"/>
    </row>
    <row r="47" spans="3:3" s="1" customFormat="1" ht="13.5" hidden="1" customHeight="1" x14ac:dyDescent="0.3">
      <c r="C47" s="28"/>
    </row>
    <row r="48" spans="3:3" s="1" customFormat="1" ht="13.5" hidden="1" customHeight="1" x14ac:dyDescent="0.3">
      <c r="C48" s="28"/>
    </row>
    <row r="49" spans="3:3" s="1" customFormat="1" ht="13.5" hidden="1" customHeight="1" x14ac:dyDescent="0.3">
      <c r="C49" s="28"/>
    </row>
    <row r="50" spans="3:3" s="1" customFormat="1" ht="13.5" hidden="1" customHeight="1" x14ac:dyDescent="0.3">
      <c r="C50" s="28"/>
    </row>
    <row r="51" spans="3:3" s="1" customFormat="1" ht="13.5" hidden="1" customHeight="1" x14ac:dyDescent="0.3">
      <c r="C51" s="28"/>
    </row>
    <row r="52" spans="3:3" s="1" customFormat="1" ht="13.5" hidden="1" customHeight="1" x14ac:dyDescent="0.3">
      <c r="C52" s="28"/>
    </row>
    <row r="53" spans="3:3" s="1" customFormat="1" ht="13.5" hidden="1" customHeight="1" x14ac:dyDescent="0.3">
      <c r="C53" s="28"/>
    </row>
    <row r="54" spans="3:3" s="1" customFormat="1" ht="13.5" hidden="1" customHeight="1" x14ac:dyDescent="0.3">
      <c r="C54" s="28"/>
    </row>
    <row r="55" spans="3:3" s="1" customFormat="1" ht="13.5" hidden="1" customHeight="1" x14ac:dyDescent="0.3">
      <c r="C55" s="28"/>
    </row>
    <row r="56" spans="3:3" s="1" customFormat="1" ht="13.5" hidden="1" customHeight="1" x14ac:dyDescent="0.3">
      <c r="C56" s="28"/>
    </row>
    <row r="57" spans="3:3" s="1" customFormat="1" ht="13.5" hidden="1" customHeight="1" x14ac:dyDescent="0.3">
      <c r="C57" s="28"/>
    </row>
    <row r="58" spans="3:3" s="1" customFormat="1" ht="13.5" hidden="1" customHeight="1" x14ac:dyDescent="0.3">
      <c r="C58" s="28"/>
    </row>
    <row r="59" spans="3:3" s="1" customFormat="1" ht="13.5" hidden="1" customHeight="1" x14ac:dyDescent="0.3">
      <c r="C59" s="28"/>
    </row>
    <row r="60" spans="3:3" s="1" customFormat="1" ht="13.5" hidden="1" customHeight="1" x14ac:dyDescent="0.3">
      <c r="C60" s="28"/>
    </row>
    <row r="61" spans="3:3" s="1" customFormat="1" ht="13.5" hidden="1" customHeight="1" x14ac:dyDescent="0.3">
      <c r="C61" s="28"/>
    </row>
    <row r="62" spans="3:3" s="1" customFormat="1" ht="13.5" hidden="1" customHeight="1" x14ac:dyDescent="0.3">
      <c r="C62" s="28"/>
    </row>
    <row r="63" spans="3:3" s="1" customFormat="1" ht="13.5" hidden="1" customHeight="1" x14ac:dyDescent="0.3">
      <c r="C63" s="28"/>
    </row>
    <row r="64" spans="3:3" s="1" customFormat="1" ht="13.5" hidden="1" customHeight="1" x14ac:dyDescent="0.3">
      <c r="C64" s="28"/>
    </row>
    <row r="65" spans="3:3" s="1" customFormat="1" ht="13.5" hidden="1" customHeight="1" x14ac:dyDescent="0.3">
      <c r="C65" s="28"/>
    </row>
    <row r="66" spans="3:3" s="1" customFormat="1" ht="13.5" hidden="1" customHeight="1" x14ac:dyDescent="0.3">
      <c r="C66" s="28"/>
    </row>
    <row r="67" spans="3:3" s="1" customFormat="1" ht="13.5" hidden="1" customHeight="1" x14ac:dyDescent="0.3">
      <c r="C67" s="28"/>
    </row>
    <row r="68" spans="3:3" s="1" customFormat="1" ht="13.5" hidden="1" customHeight="1" x14ac:dyDescent="0.3">
      <c r="C68" s="28"/>
    </row>
    <row r="69" spans="3:3" s="1" customFormat="1" ht="13.5" hidden="1" customHeight="1" x14ac:dyDescent="0.3">
      <c r="C69" s="28"/>
    </row>
    <row r="70" spans="3:3" s="1" customFormat="1" ht="13.5" hidden="1" customHeight="1" x14ac:dyDescent="0.3">
      <c r="C70" s="28"/>
    </row>
    <row r="71" spans="3:3" s="1" customFormat="1" ht="13.5" hidden="1" customHeight="1" x14ac:dyDescent="0.3">
      <c r="C71" s="28"/>
    </row>
    <row r="72" spans="3:3" s="1" customFormat="1" ht="13.5" hidden="1" customHeight="1" x14ac:dyDescent="0.3">
      <c r="C72" s="28"/>
    </row>
    <row r="73" spans="3:3" s="1" customFormat="1" ht="13.5" hidden="1" customHeight="1" x14ac:dyDescent="0.3">
      <c r="C73" s="28"/>
    </row>
    <row r="74" spans="3:3" s="1" customFormat="1" ht="13.5" hidden="1" customHeight="1" x14ac:dyDescent="0.3">
      <c r="C74" s="28"/>
    </row>
    <row r="75" spans="3:3" s="1" customFormat="1" ht="13.5" hidden="1" customHeight="1" x14ac:dyDescent="0.3">
      <c r="C75" s="28"/>
    </row>
    <row r="76" spans="3:3" s="1" customFormat="1" ht="13.5" hidden="1" customHeight="1" x14ac:dyDescent="0.3">
      <c r="C76" s="28"/>
    </row>
    <row r="77" spans="3:3" s="1" customFormat="1" ht="13.5" hidden="1" customHeight="1" x14ac:dyDescent="0.3">
      <c r="C77" s="28"/>
    </row>
    <row r="78" spans="3:3" s="1" customFormat="1" ht="13.5" hidden="1" customHeight="1" x14ac:dyDescent="0.3">
      <c r="C78" s="28"/>
    </row>
    <row r="79" spans="3:3" s="1" customFormat="1" ht="13.5" hidden="1" customHeight="1" x14ac:dyDescent="0.3">
      <c r="C79" s="28"/>
    </row>
    <row r="80" spans="3:3" s="1" customFormat="1" ht="13.5" hidden="1" customHeight="1" x14ac:dyDescent="0.3">
      <c r="C80" s="28"/>
    </row>
    <row r="81" spans="3:3" s="1" customFormat="1" ht="13.5" hidden="1" customHeight="1" x14ac:dyDescent="0.3">
      <c r="C81" s="28"/>
    </row>
    <row r="82" spans="3:3" s="1" customFormat="1" ht="13.5" hidden="1" customHeight="1" x14ac:dyDescent="0.3">
      <c r="C82" s="28"/>
    </row>
    <row r="83" spans="3:3" s="1" customFormat="1" ht="13.5" hidden="1" customHeight="1" x14ac:dyDescent="0.3">
      <c r="C83" s="28"/>
    </row>
    <row r="84" spans="3:3" s="1" customFormat="1" ht="13.5" hidden="1" customHeight="1" x14ac:dyDescent="0.3">
      <c r="C84" s="28"/>
    </row>
    <row r="85" spans="3:3" s="1" customFormat="1" ht="13.5" hidden="1" customHeight="1" x14ac:dyDescent="0.3">
      <c r="C85" s="28"/>
    </row>
    <row r="86" spans="3:3" s="1" customFormat="1" ht="13.5" hidden="1" customHeight="1" x14ac:dyDescent="0.3">
      <c r="C86" s="28"/>
    </row>
    <row r="87" spans="3:3" s="1" customFormat="1" ht="13.5" hidden="1" customHeight="1" x14ac:dyDescent="0.3">
      <c r="C87" s="28"/>
    </row>
    <row r="88" spans="3:3" s="1" customFormat="1" ht="13.5" hidden="1" customHeight="1" x14ac:dyDescent="0.3">
      <c r="C88" s="28"/>
    </row>
    <row r="89" spans="3:3" s="1" customFormat="1" ht="13.5" hidden="1" customHeight="1" x14ac:dyDescent="0.3">
      <c r="C89" s="28"/>
    </row>
    <row r="90" spans="3:3" s="1" customFormat="1" ht="13.5" hidden="1" customHeight="1" x14ac:dyDescent="0.3">
      <c r="C90" s="28"/>
    </row>
    <row r="91" spans="3:3" s="1" customFormat="1" ht="13.5" hidden="1" customHeight="1" x14ac:dyDescent="0.3">
      <c r="C91" s="28"/>
    </row>
    <row r="92" spans="3:3" s="1" customFormat="1" ht="13.5" hidden="1" customHeight="1" x14ac:dyDescent="0.3">
      <c r="C92" s="28"/>
    </row>
    <row r="93" spans="3:3" s="1" customFormat="1" ht="13.5" hidden="1" customHeight="1" x14ac:dyDescent="0.3">
      <c r="C93" s="28"/>
    </row>
    <row r="94" spans="3:3" s="1" customFormat="1" ht="13.5" hidden="1" customHeight="1" x14ac:dyDescent="0.3">
      <c r="C94" s="28"/>
    </row>
    <row r="95" spans="3:3" s="1" customFormat="1" ht="13.5" hidden="1" customHeight="1" x14ac:dyDescent="0.3">
      <c r="C95" s="28"/>
    </row>
    <row r="96" spans="3:3" s="1" customFormat="1" ht="13.5" hidden="1" customHeight="1" x14ac:dyDescent="0.3">
      <c r="C96" s="28"/>
    </row>
    <row r="97" spans="3:3" s="1" customFormat="1" ht="13.5" hidden="1" customHeight="1" x14ac:dyDescent="0.3">
      <c r="C97" s="28"/>
    </row>
    <row r="98" spans="3:3" s="1" customFormat="1" ht="13.5" hidden="1" customHeight="1" x14ac:dyDescent="0.3">
      <c r="C98" s="28"/>
    </row>
    <row r="99" spans="3:3" s="1" customFormat="1" ht="13.5" hidden="1" customHeight="1" x14ac:dyDescent="0.3">
      <c r="C99" s="28"/>
    </row>
    <row r="100" spans="3:3" s="1" customFormat="1" ht="13.5" hidden="1" customHeight="1" x14ac:dyDescent="0.3">
      <c r="C100" s="28"/>
    </row>
    <row r="101" spans="3:3" s="1" customFormat="1" ht="13.5" hidden="1" customHeight="1" x14ac:dyDescent="0.3">
      <c r="C101" s="28"/>
    </row>
    <row r="102" spans="3:3" s="1" customFormat="1" ht="13.5" hidden="1" customHeight="1" x14ac:dyDescent="0.3">
      <c r="C102" s="28"/>
    </row>
    <row r="103" spans="3:3" s="1" customFormat="1" ht="13.5" hidden="1" customHeight="1" x14ac:dyDescent="0.3">
      <c r="C103" s="28"/>
    </row>
    <row r="104" spans="3:3" s="1" customFormat="1" ht="13.5" hidden="1" customHeight="1" x14ac:dyDescent="0.3">
      <c r="C104" s="28"/>
    </row>
    <row r="105" spans="3:3" s="1" customFormat="1" ht="13.5" hidden="1" customHeight="1" x14ac:dyDescent="0.3">
      <c r="C105" s="28"/>
    </row>
    <row r="106" spans="3:3" s="1" customFormat="1" ht="13.5" hidden="1" customHeight="1" x14ac:dyDescent="0.3">
      <c r="C106" s="28"/>
    </row>
    <row r="107" spans="3:3" s="1" customFormat="1" ht="13.5" hidden="1" customHeight="1" x14ac:dyDescent="0.3">
      <c r="C107" s="28"/>
    </row>
    <row r="108" spans="3:3" s="1" customFormat="1" ht="13.5" hidden="1" customHeight="1" x14ac:dyDescent="0.3">
      <c r="C108" s="28"/>
    </row>
    <row r="109" spans="3:3" s="1" customFormat="1" ht="13.5" hidden="1" customHeight="1" x14ac:dyDescent="0.3">
      <c r="C109" s="28"/>
    </row>
    <row r="110" spans="3:3" s="1" customFormat="1" ht="13.5" hidden="1" customHeight="1" x14ac:dyDescent="0.3">
      <c r="C110" s="28"/>
    </row>
    <row r="111" spans="3:3" s="1" customFormat="1" ht="13.5" hidden="1" customHeight="1" x14ac:dyDescent="0.3">
      <c r="C111" s="28"/>
    </row>
    <row r="112" spans="3:3" s="1" customFormat="1" ht="13.5" hidden="1" customHeight="1" x14ac:dyDescent="0.3">
      <c r="C112" s="28"/>
    </row>
    <row r="113" spans="3:3" s="1" customFormat="1" ht="13.5" hidden="1" customHeight="1" x14ac:dyDescent="0.3">
      <c r="C113" s="28"/>
    </row>
    <row r="114" spans="3:3" s="1" customFormat="1" ht="13.5" hidden="1" customHeight="1" x14ac:dyDescent="0.3">
      <c r="C114" s="28"/>
    </row>
    <row r="115" spans="3:3" s="1" customFormat="1" ht="13.5" hidden="1" customHeight="1" x14ac:dyDescent="0.3">
      <c r="C115" s="28"/>
    </row>
    <row r="116" spans="3:3" s="1" customFormat="1" ht="13.5" hidden="1" customHeight="1" x14ac:dyDescent="0.3">
      <c r="C116" s="28"/>
    </row>
    <row r="117" spans="3:3" s="1" customFormat="1" ht="13.5" hidden="1" customHeight="1" x14ac:dyDescent="0.3">
      <c r="C117" s="28"/>
    </row>
    <row r="118" spans="3:3" s="1" customFormat="1" ht="13.5" hidden="1" customHeight="1" x14ac:dyDescent="0.3">
      <c r="C118" s="28"/>
    </row>
    <row r="119" spans="3:3" s="1" customFormat="1" ht="13.5" hidden="1" customHeight="1" x14ac:dyDescent="0.3">
      <c r="C119" s="28"/>
    </row>
    <row r="120" spans="3:3" s="1" customFormat="1" ht="13.5" hidden="1" customHeight="1" x14ac:dyDescent="0.3">
      <c r="C120" s="28"/>
    </row>
    <row r="121" spans="3:3" s="1" customFormat="1" ht="13.5" hidden="1" customHeight="1" x14ac:dyDescent="0.3">
      <c r="C121" s="28"/>
    </row>
    <row r="122" spans="3:3" s="1" customFormat="1" ht="13.5" hidden="1" customHeight="1" x14ac:dyDescent="0.3">
      <c r="C122" s="28"/>
    </row>
    <row r="123" spans="3:3" s="1" customFormat="1" ht="13.5" hidden="1" customHeight="1" x14ac:dyDescent="0.3">
      <c r="C123" s="28"/>
    </row>
    <row r="124" spans="3:3" s="1" customFormat="1" ht="13.5" hidden="1" customHeight="1" x14ac:dyDescent="0.3">
      <c r="C124" s="28"/>
    </row>
    <row r="125" spans="3:3" s="1" customFormat="1" ht="13.5" hidden="1" customHeight="1" x14ac:dyDescent="0.3">
      <c r="C125" s="28"/>
    </row>
    <row r="126" spans="3:3" s="1" customFormat="1" ht="13.5" hidden="1" customHeight="1" x14ac:dyDescent="0.3">
      <c r="C126" s="28"/>
    </row>
    <row r="127" spans="3:3" s="1" customFormat="1" ht="13.5" hidden="1" customHeight="1" x14ac:dyDescent="0.3">
      <c r="C127" s="28"/>
    </row>
    <row r="128" spans="3:3" s="1" customFormat="1" ht="13.5" hidden="1" customHeight="1" x14ac:dyDescent="0.3">
      <c r="C128" s="28"/>
    </row>
    <row r="129" spans="3:3" s="1" customFormat="1" ht="13.5" hidden="1" customHeight="1" x14ac:dyDescent="0.3">
      <c r="C129" s="28"/>
    </row>
    <row r="130" spans="3:3" s="1" customFormat="1" ht="13.5" hidden="1" customHeight="1" x14ac:dyDescent="0.3">
      <c r="C130" s="28"/>
    </row>
    <row r="131" spans="3:3" s="1" customFormat="1" ht="13.5" hidden="1" customHeight="1" x14ac:dyDescent="0.3">
      <c r="C131" s="28"/>
    </row>
    <row r="132" spans="3:3" s="1" customFormat="1" ht="13.5" hidden="1" customHeight="1" x14ac:dyDescent="0.3">
      <c r="C132" s="28"/>
    </row>
    <row r="133" spans="3:3" s="1" customFormat="1" ht="13.5" hidden="1" customHeight="1" x14ac:dyDescent="0.3">
      <c r="C133" s="28"/>
    </row>
    <row r="134" spans="3:3" s="1" customFormat="1" ht="13.5" hidden="1" customHeight="1" x14ac:dyDescent="0.3">
      <c r="C134" s="28"/>
    </row>
    <row r="135" spans="3:3" s="1" customFormat="1" ht="13.5" hidden="1" customHeight="1" x14ac:dyDescent="0.3">
      <c r="C135" s="28"/>
    </row>
    <row r="136" spans="3:3" s="1" customFormat="1" ht="13.5" hidden="1" customHeight="1" x14ac:dyDescent="0.3">
      <c r="C136" s="28"/>
    </row>
    <row r="137" spans="3:3" s="1" customFormat="1" ht="13.5" hidden="1" customHeight="1" x14ac:dyDescent="0.3">
      <c r="C137" s="28"/>
    </row>
    <row r="138" spans="3:3" s="1" customFormat="1" ht="13.5" hidden="1" customHeight="1" x14ac:dyDescent="0.3">
      <c r="C138" s="28"/>
    </row>
    <row r="139" spans="3:3" s="1" customFormat="1" ht="13.5" hidden="1" customHeight="1" x14ac:dyDescent="0.3">
      <c r="C139" s="28"/>
    </row>
    <row r="140" spans="3:3" s="1" customFormat="1" ht="13.5" hidden="1" customHeight="1" x14ac:dyDescent="0.3">
      <c r="C140" s="28"/>
    </row>
    <row r="141" spans="3:3" s="1" customFormat="1" ht="13.5" hidden="1" customHeight="1" x14ac:dyDescent="0.3">
      <c r="C141" s="28"/>
    </row>
    <row r="142" spans="3:3" s="1" customFormat="1" ht="13.5" hidden="1" customHeight="1" x14ac:dyDescent="0.3">
      <c r="C142" s="28"/>
    </row>
    <row r="143" spans="3:3" s="1" customFormat="1" ht="13.5" hidden="1" customHeight="1" x14ac:dyDescent="0.3">
      <c r="C143" s="28"/>
    </row>
    <row r="144" spans="3:3" s="1" customFormat="1" ht="13.5" hidden="1" customHeight="1" x14ac:dyDescent="0.3">
      <c r="C144" s="28"/>
    </row>
    <row r="145" spans="3:3" s="1" customFormat="1" ht="13.5" hidden="1" customHeight="1" x14ac:dyDescent="0.3">
      <c r="C145" s="28"/>
    </row>
    <row r="146" spans="3:3" s="1" customFormat="1" ht="13.5" hidden="1" customHeight="1" x14ac:dyDescent="0.3">
      <c r="C146" s="28"/>
    </row>
    <row r="147" spans="3:3" s="1" customFormat="1" ht="13.5" hidden="1" customHeight="1" x14ac:dyDescent="0.3">
      <c r="C147" s="28"/>
    </row>
    <row r="148" spans="3:3" s="1" customFormat="1" ht="13.5" hidden="1" customHeight="1" x14ac:dyDescent="0.3">
      <c r="C148" s="28"/>
    </row>
    <row r="149" spans="3:3" s="1" customFormat="1" ht="13.5" hidden="1" customHeight="1" x14ac:dyDescent="0.3">
      <c r="C149" s="28"/>
    </row>
    <row r="150" spans="3:3" s="1" customFormat="1" ht="13.5" hidden="1" customHeight="1" x14ac:dyDescent="0.3">
      <c r="C150" s="28"/>
    </row>
    <row r="151" spans="3:3" s="1" customFormat="1" ht="13.5" hidden="1" customHeight="1" x14ac:dyDescent="0.3">
      <c r="C151" s="28"/>
    </row>
    <row r="152" spans="3:3" s="1" customFormat="1" ht="13.5" hidden="1" customHeight="1" x14ac:dyDescent="0.3">
      <c r="C152" s="28"/>
    </row>
    <row r="153" spans="3:3" s="1" customFormat="1" ht="13.5" hidden="1" customHeight="1" x14ac:dyDescent="0.3">
      <c r="C153" s="28"/>
    </row>
    <row r="154" spans="3:3" s="1" customFormat="1" ht="13.5" hidden="1" customHeight="1" x14ac:dyDescent="0.3">
      <c r="C154" s="28"/>
    </row>
    <row r="155" spans="3:3" s="1" customFormat="1" ht="13.5" hidden="1" customHeight="1" x14ac:dyDescent="0.3">
      <c r="C155" s="28"/>
    </row>
    <row r="156" spans="3:3" s="1" customFormat="1" ht="13.5" hidden="1" customHeight="1" x14ac:dyDescent="0.3">
      <c r="C156" s="28"/>
    </row>
    <row r="157" spans="3:3" s="1" customFormat="1" ht="13.5" hidden="1" customHeight="1" x14ac:dyDescent="0.3">
      <c r="C157" s="28"/>
    </row>
    <row r="158" spans="3:3" s="1" customFormat="1" ht="13.5" hidden="1" customHeight="1" x14ac:dyDescent="0.3">
      <c r="C158" s="28"/>
    </row>
    <row r="159" spans="3:3" s="1" customFormat="1" ht="13.5" hidden="1" customHeight="1" x14ac:dyDescent="0.3">
      <c r="C159" s="28"/>
    </row>
    <row r="160" spans="3:3" s="1" customFormat="1" ht="13.5" hidden="1" customHeight="1" x14ac:dyDescent="0.3">
      <c r="C160" s="28"/>
    </row>
    <row r="161" spans="3:3" s="1" customFormat="1" ht="13.5" hidden="1" customHeight="1" x14ac:dyDescent="0.3">
      <c r="C161" s="28"/>
    </row>
    <row r="162" spans="3:3" s="1" customFormat="1" ht="13.5" hidden="1" customHeight="1" x14ac:dyDescent="0.3">
      <c r="C162" s="28"/>
    </row>
    <row r="163" spans="3:3" s="1" customFormat="1" ht="13.5" hidden="1" customHeight="1" x14ac:dyDescent="0.3">
      <c r="C163" s="28"/>
    </row>
    <row r="164" spans="3:3" s="1" customFormat="1" ht="13.5" hidden="1" customHeight="1" x14ac:dyDescent="0.3">
      <c r="C164" s="28"/>
    </row>
    <row r="165" spans="3:3" s="1" customFormat="1" ht="13.5" hidden="1" customHeight="1" x14ac:dyDescent="0.3">
      <c r="C165" s="28"/>
    </row>
    <row r="166" spans="3:3" s="1" customFormat="1" ht="13.5" hidden="1" customHeight="1" x14ac:dyDescent="0.3">
      <c r="C166" s="28"/>
    </row>
    <row r="167" spans="3:3" s="1" customFormat="1" ht="13.5" hidden="1" customHeight="1" x14ac:dyDescent="0.3">
      <c r="C167" s="28"/>
    </row>
    <row r="168" spans="3:3" s="1" customFormat="1" ht="13.5" hidden="1" customHeight="1" x14ac:dyDescent="0.3">
      <c r="C168" s="28"/>
    </row>
    <row r="169" spans="3:3" s="1" customFormat="1" ht="13.5" hidden="1" customHeight="1" x14ac:dyDescent="0.3">
      <c r="C169" s="28"/>
    </row>
    <row r="170" spans="3:3" s="1" customFormat="1" ht="13.5" hidden="1" customHeight="1" x14ac:dyDescent="0.3">
      <c r="C170" s="28"/>
    </row>
    <row r="171" spans="3:3" s="1" customFormat="1" ht="13.5" hidden="1" customHeight="1" x14ac:dyDescent="0.3">
      <c r="C171" s="28"/>
    </row>
    <row r="172" spans="3:3" s="1" customFormat="1" ht="13.5" hidden="1" customHeight="1" x14ac:dyDescent="0.3">
      <c r="C172" s="28"/>
    </row>
    <row r="173" spans="3:3" s="1" customFormat="1" ht="13.5" hidden="1" customHeight="1" x14ac:dyDescent="0.3">
      <c r="C173" s="28"/>
    </row>
    <row r="174" spans="3:3" s="1" customFormat="1" ht="13.5" hidden="1" customHeight="1" x14ac:dyDescent="0.3">
      <c r="C174" s="28"/>
    </row>
    <row r="175" spans="3:3" s="1" customFormat="1" ht="13.5" hidden="1" customHeight="1" x14ac:dyDescent="0.3">
      <c r="C175" s="28"/>
    </row>
    <row r="176" spans="3:3" s="1" customFormat="1" ht="13.5" hidden="1" customHeight="1" x14ac:dyDescent="0.3">
      <c r="C176" s="28"/>
    </row>
    <row r="177" spans="3:3" s="1" customFormat="1" ht="13.5" hidden="1" customHeight="1" x14ac:dyDescent="0.3">
      <c r="C177" s="28"/>
    </row>
    <row r="178" spans="3:3" s="1" customFormat="1" ht="13.5" hidden="1" customHeight="1" x14ac:dyDescent="0.3">
      <c r="C178" s="28"/>
    </row>
    <row r="179" spans="3:3" s="1" customFormat="1" ht="13.5" hidden="1" customHeight="1" x14ac:dyDescent="0.3">
      <c r="C179" s="28"/>
    </row>
    <row r="180" spans="3:3" s="1" customFormat="1" ht="13.5" hidden="1" customHeight="1" x14ac:dyDescent="0.3">
      <c r="C180" s="28"/>
    </row>
    <row r="181" spans="3:3" s="1" customFormat="1" ht="13.5" hidden="1" customHeight="1" x14ac:dyDescent="0.3">
      <c r="C181" s="28"/>
    </row>
    <row r="182" spans="3:3" s="1" customFormat="1" ht="13.5" hidden="1" customHeight="1" x14ac:dyDescent="0.3">
      <c r="C182" s="28"/>
    </row>
    <row r="183" spans="3:3" s="1" customFormat="1" ht="13.5" hidden="1" customHeight="1" x14ac:dyDescent="0.3">
      <c r="C183" s="28"/>
    </row>
    <row r="184" spans="3:3" s="1" customFormat="1" ht="13.5" hidden="1" customHeight="1" x14ac:dyDescent="0.3">
      <c r="C184" s="28"/>
    </row>
    <row r="185" spans="3:3" s="1" customFormat="1" ht="13.5" hidden="1" customHeight="1" x14ac:dyDescent="0.3">
      <c r="C185" s="28"/>
    </row>
    <row r="186" spans="3:3" s="1" customFormat="1" ht="13.5" hidden="1" customHeight="1" x14ac:dyDescent="0.3">
      <c r="C186" s="28"/>
    </row>
    <row r="187" spans="3:3" s="1" customFormat="1" ht="13.5" hidden="1" customHeight="1" x14ac:dyDescent="0.3">
      <c r="C187" s="28"/>
    </row>
    <row r="188" spans="3:3" s="1" customFormat="1" ht="13.5" hidden="1" customHeight="1" x14ac:dyDescent="0.3">
      <c r="C188" s="28"/>
    </row>
    <row r="189" spans="3:3" s="1" customFormat="1" ht="13.5" hidden="1" customHeight="1" x14ac:dyDescent="0.3">
      <c r="C189" s="28"/>
    </row>
    <row r="190" spans="3:3" s="1" customFormat="1" ht="13.5" hidden="1" customHeight="1" x14ac:dyDescent="0.3">
      <c r="C190" s="28"/>
    </row>
    <row r="191" spans="3:3" s="1" customFormat="1" ht="13.5" hidden="1" customHeight="1" x14ac:dyDescent="0.3">
      <c r="C191" s="28"/>
    </row>
    <row r="192" spans="3:3" s="1" customFormat="1" ht="13.5" hidden="1" customHeight="1" x14ac:dyDescent="0.3">
      <c r="C192" s="28"/>
    </row>
    <row r="193" spans="3:3" s="1" customFormat="1" ht="13.5" hidden="1" customHeight="1" x14ac:dyDescent="0.3">
      <c r="C193" s="28"/>
    </row>
    <row r="194" spans="3:3" s="1" customFormat="1" ht="13.5" hidden="1" customHeight="1" x14ac:dyDescent="0.3">
      <c r="C194" s="28"/>
    </row>
    <row r="195" spans="3:3" s="1" customFormat="1" ht="13.5" hidden="1" customHeight="1" x14ac:dyDescent="0.3">
      <c r="C195" s="28"/>
    </row>
    <row r="196" spans="3:3" s="1" customFormat="1" ht="13.5" hidden="1" customHeight="1" x14ac:dyDescent="0.3">
      <c r="C196" s="28"/>
    </row>
    <row r="197" spans="3:3" s="1" customFormat="1" ht="13.5" hidden="1" customHeight="1" x14ac:dyDescent="0.3">
      <c r="C197" s="28"/>
    </row>
    <row r="198" spans="3:3" s="1" customFormat="1" ht="13.5" hidden="1" customHeight="1" x14ac:dyDescent="0.3">
      <c r="C198" s="28"/>
    </row>
    <row r="199" spans="3:3" s="1" customFormat="1" ht="13.5" hidden="1" customHeight="1" x14ac:dyDescent="0.3">
      <c r="C199" s="28"/>
    </row>
    <row r="200" spans="3:3" s="1" customFormat="1" ht="13.5" hidden="1" customHeight="1" x14ac:dyDescent="0.3">
      <c r="C200" s="28"/>
    </row>
    <row r="201" spans="3:3" s="1" customFormat="1" ht="13.5" hidden="1" customHeight="1" x14ac:dyDescent="0.3">
      <c r="C201" s="28"/>
    </row>
    <row r="202" spans="3:3" s="1" customFormat="1" ht="13.5" hidden="1" customHeight="1" x14ac:dyDescent="0.3">
      <c r="C202" s="28"/>
    </row>
    <row r="203" spans="3:3" s="1" customFormat="1" ht="13.5" hidden="1" customHeight="1" x14ac:dyDescent="0.3">
      <c r="C203" s="28"/>
    </row>
    <row r="204" spans="3:3" s="1" customFormat="1" ht="13.5" hidden="1" customHeight="1" x14ac:dyDescent="0.3">
      <c r="C204" s="28"/>
    </row>
    <row r="205" spans="3:3" s="1" customFormat="1" ht="13.5" hidden="1" customHeight="1" x14ac:dyDescent="0.3">
      <c r="C205" s="28"/>
    </row>
    <row r="206" spans="3:3" s="1" customFormat="1" ht="13.5" hidden="1" customHeight="1" x14ac:dyDescent="0.3">
      <c r="C206" s="28"/>
    </row>
    <row r="207" spans="3:3" s="1" customFormat="1" ht="13.5" hidden="1" customHeight="1" x14ac:dyDescent="0.3">
      <c r="C207" s="28"/>
    </row>
    <row r="208" spans="3:3" s="1" customFormat="1" ht="13.5" hidden="1" customHeight="1" x14ac:dyDescent="0.3">
      <c r="C208" s="28"/>
    </row>
    <row r="209" spans="3:3" s="1" customFormat="1" ht="13.5" hidden="1" customHeight="1" x14ac:dyDescent="0.3">
      <c r="C209" s="28"/>
    </row>
    <row r="210" spans="3:3" s="1" customFormat="1" ht="13.5" hidden="1" customHeight="1" x14ac:dyDescent="0.3">
      <c r="C210" s="28"/>
    </row>
    <row r="211" spans="3:3" s="1" customFormat="1" ht="13.5" hidden="1" customHeight="1" x14ac:dyDescent="0.3">
      <c r="C211" s="28"/>
    </row>
    <row r="212" spans="3:3" s="1" customFormat="1" ht="13.5" hidden="1" customHeight="1" x14ac:dyDescent="0.3">
      <c r="C212" s="28"/>
    </row>
    <row r="213" spans="3:3" s="1" customFormat="1" ht="13.5" hidden="1" customHeight="1" x14ac:dyDescent="0.3">
      <c r="C213" s="28"/>
    </row>
    <row r="214" spans="3:3" s="1" customFormat="1" ht="13.5" hidden="1" customHeight="1" x14ac:dyDescent="0.3">
      <c r="C214" s="28"/>
    </row>
    <row r="215" spans="3:3" s="1" customFormat="1" ht="13.5" hidden="1" customHeight="1" x14ac:dyDescent="0.3">
      <c r="C215" s="28"/>
    </row>
    <row r="216" spans="3:3" s="1" customFormat="1" ht="13.5" hidden="1" customHeight="1" x14ac:dyDescent="0.3">
      <c r="C216" s="28"/>
    </row>
    <row r="217" spans="3:3" s="1" customFormat="1" ht="13.5" hidden="1" customHeight="1" x14ac:dyDescent="0.3">
      <c r="C217" s="28"/>
    </row>
    <row r="218" spans="3:3" s="1" customFormat="1" ht="13.5" hidden="1" customHeight="1" x14ac:dyDescent="0.3">
      <c r="C218" s="28"/>
    </row>
    <row r="219" spans="3:3" s="1" customFormat="1" ht="13.5" hidden="1" customHeight="1" x14ac:dyDescent="0.3">
      <c r="C219" s="28"/>
    </row>
    <row r="220" spans="3:3" s="1" customFormat="1" ht="13.5" hidden="1" customHeight="1" x14ac:dyDescent="0.3">
      <c r="C220" s="28"/>
    </row>
    <row r="221" spans="3:3" s="1" customFormat="1" ht="13.5" hidden="1" customHeight="1" x14ac:dyDescent="0.3">
      <c r="C221" s="28"/>
    </row>
    <row r="222" spans="3:3" s="1" customFormat="1" ht="13.5" hidden="1" customHeight="1" x14ac:dyDescent="0.3">
      <c r="C222" s="28"/>
    </row>
    <row r="223" spans="3:3" s="1" customFormat="1" ht="13.5" hidden="1" customHeight="1" x14ac:dyDescent="0.3">
      <c r="C223" s="28"/>
    </row>
    <row r="224" spans="3:3" s="1" customFormat="1" ht="13.5" hidden="1" customHeight="1" x14ac:dyDescent="0.3">
      <c r="C224" s="28"/>
    </row>
    <row r="225" spans="3:3" s="1" customFormat="1" ht="13.5" hidden="1" customHeight="1" x14ac:dyDescent="0.3">
      <c r="C225" s="28"/>
    </row>
    <row r="226" spans="3:3" s="1" customFormat="1" ht="13.5" hidden="1" customHeight="1" x14ac:dyDescent="0.3">
      <c r="C226" s="28"/>
    </row>
    <row r="227" spans="3:3" s="1" customFormat="1" ht="13.5" hidden="1" customHeight="1" x14ac:dyDescent="0.3">
      <c r="C227" s="28"/>
    </row>
    <row r="228" spans="3:3" s="1" customFormat="1" ht="13.5" hidden="1" customHeight="1" x14ac:dyDescent="0.3">
      <c r="C228" s="28"/>
    </row>
    <row r="229" spans="3:3" s="1" customFormat="1" ht="13.5" hidden="1" customHeight="1" x14ac:dyDescent="0.3">
      <c r="C229" s="28"/>
    </row>
    <row r="230" spans="3:3" s="1" customFormat="1" ht="13.5" hidden="1" customHeight="1" x14ac:dyDescent="0.3">
      <c r="C230" s="28"/>
    </row>
    <row r="231" spans="3:3" s="1" customFormat="1" ht="13.5" hidden="1" customHeight="1" x14ac:dyDescent="0.3">
      <c r="C231" s="28"/>
    </row>
    <row r="232" spans="3:3" s="1" customFormat="1" ht="13.5" hidden="1" customHeight="1" x14ac:dyDescent="0.3">
      <c r="C232" s="28"/>
    </row>
    <row r="233" spans="3:3" s="1" customFormat="1" ht="13.5" hidden="1" customHeight="1" x14ac:dyDescent="0.3">
      <c r="C233" s="28"/>
    </row>
    <row r="234" spans="3:3" s="1" customFormat="1" ht="13.5" hidden="1" customHeight="1" x14ac:dyDescent="0.3">
      <c r="C234" s="28"/>
    </row>
    <row r="235" spans="3:3" s="1" customFormat="1" ht="13.5" hidden="1" customHeight="1" x14ac:dyDescent="0.3">
      <c r="C235" s="28"/>
    </row>
    <row r="236" spans="3:3" s="1" customFormat="1" ht="13.5" hidden="1" customHeight="1" x14ac:dyDescent="0.3">
      <c r="C236" s="28"/>
    </row>
    <row r="237" spans="3:3" s="1" customFormat="1" ht="13.5" hidden="1" customHeight="1" x14ac:dyDescent="0.3">
      <c r="C237" s="28"/>
    </row>
    <row r="238" spans="3:3" s="1" customFormat="1" ht="13.5" hidden="1" customHeight="1" x14ac:dyDescent="0.3">
      <c r="C238" s="28"/>
    </row>
    <row r="239" spans="3:3" s="1" customFormat="1" ht="13.5" hidden="1" customHeight="1" x14ac:dyDescent="0.3">
      <c r="C239" s="28"/>
    </row>
    <row r="240" spans="3:3" s="1" customFormat="1" ht="13.5" hidden="1" customHeight="1" x14ac:dyDescent="0.3">
      <c r="C240" s="28"/>
    </row>
    <row r="241" spans="3:3" s="1" customFormat="1" ht="13.5" hidden="1" customHeight="1" x14ac:dyDescent="0.3">
      <c r="C241" s="28"/>
    </row>
    <row r="242" spans="3:3" s="1" customFormat="1" ht="13.5" hidden="1" customHeight="1" x14ac:dyDescent="0.3">
      <c r="C242" s="28"/>
    </row>
    <row r="243" spans="3:3" s="1" customFormat="1" ht="13.5" hidden="1" customHeight="1" x14ac:dyDescent="0.3">
      <c r="C243" s="28"/>
    </row>
    <row r="244" spans="3:3" s="1" customFormat="1" ht="13.5" hidden="1" customHeight="1" x14ac:dyDescent="0.3">
      <c r="C244" s="28"/>
    </row>
    <row r="245" spans="3:3" s="1" customFormat="1" ht="13.5" hidden="1" customHeight="1" x14ac:dyDescent="0.3">
      <c r="C245" s="28"/>
    </row>
    <row r="246" spans="3:3" s="1" customFormat="1" ht="13.5" hidden="1" customHeight="1" x14ac:dyDescent="0.3">
      <c r="C246" s="28"/>
    </row>
    <row r="247" spans="3:3" s="1" customFormat="1" ht="13.5" hidden="1" customHeight="1" x14ac:dyDescent="0.3">
      <c r="C247" s="28"/>
    </row>
    <row r="248" spans="3:3" s="1" customFormat="1" ht="13.5" hidden="1" customHeight="1" x14ac:dyDescent="0.3">
      <c r="C248" s="28"/>
    </row>
    <row r="249" spans="3:3" s="1" customFormat="1" ht="13.5" hidden="1" customHeight="1" x14ac:dyDescent="0.3">
      <c r="C249" s="28"/>
    </row>
    <row r="250" spans="3:3" s="1" customFormat="1" ht="13.5" hidden="1" customHeight="1" x14ac:dyDescent="0.3">
      <c r="C250" s="28"/>
    </row>
    <row r="251" spans="3:3" s="1" customFormat="1" ht="13.5" hidden="1" customHeight="1" x14ac:dyDescent="0.3">
      <c r="C251" s="28"/>
    </row>
    <row r="252" spans="3:3" s="1" customFormat="1" ht="13.5" hidden="1" customHeight="1" x14ac:dyDescent="0.3">
      <c r="C252" s="28"/>
    </row>
    <row r="253" spans="3:3" s="1" customFormat="1" ht="13.5" hidden="1" customHeight="1" x14ac:dyDescent="0.3">
      <c r="C253" s="28"/>
    </row>
    <row r="254" spans="3:3" s="1" customFormat="1" ht="13.5" hidden="1" customHeight="1" x14ac:dyDescent="0.3">
      <c r="C254" s="28"/>
    </row>
    <row r="255" spans="3:3" s="1" customFormat="1" ht="13.5" hidden="1" customHeight="1" x14ac:dyDescent="0.3">
      <c r="C255" s="28"/>
    </row>
    <row r="256" spans="3:3" s="1" customFormat="1" ht="13.5" hidden="1" customHeight="1" x14ac:dyDescent="0.3">
      <c r="C256" s="28"/>
    </row>
    <row r="257" spans="3:3" s="1" customFormat="1" ht="13.5" hidden="1" customHeight="1" x14ac:dyDescent="0.3">
      <c r="C257" s="28"/>
    </row>
    <row r="258" spans="3:3" s="1" customFormat="1" ht="13.5" hidden="1" customHeight="1" x14ac:dyDescent="0.3">
      <c r="C258" s="28"/>
    </row>
    <row r="259" spans="3:3" s="1" customFormat="1" ht="13.5" hidden="1" customHeight="1" x14ac:dyDescent="0.3">
      <c r="C259" s="28"/>
    </row>
    <row r="260" spans="3:3" s="1" customFormat="1" ht="13.5" hidden="1" customHeight="1" x14ac:dyDescent="0.3">
      <c r="C260" s="28"/>
    </row>
    <row r="261" spans="3:3" s="1" customFormat="1" ht="13.5" hidden="1" customHeight="1" x14ac:dyDescent="0.3">
      <c r="C261" s="28"/>
    </row>
    <row r="262" spans="3:3" s="1" customFormat="1" ht="13.5" hidden="1" customHeight="1" x14ac:dyDescent="0.3">
      <c r="C262" s="28"/>
    </row>
    <row r="263" spans="3:3" s="1" customFormat="1" ht="13.5" hidden="1" customHeight="1" x14ac:dyDescent="0.3">
      <c r="C263" s="28"/>
    </row>
    <row r="264" spans="3:3" s="1" customFormat="1" ht="13.5" hidden="1" customHeight="1" x14ac:dyDescent="0.3">
      <c r="C264" s="28"/>
    </row>
    <row r="265" spans="3:3" s="1" customFormat="1" ht="13.5" hidden="1" customHeight="1" x14ac:dyDescent="0.3">
      <c r="C265" s="28"/>
    </row>
    <row r="266" spans="3:3" s="1" customFormat="1" ht="13.5" hidden="1" customHeight="1" x14ac:dyDescent="0.3">
      <c r="C266" s="28"/>
    </row>
    <row r="267" spans="3:3" s="1" customFormat="1" ht="13.5" hidden="1" customHeight="1" x14ac:dyDescent="0.3">
      <c r="C267" s="28"/>
    </row>
    <row r="268" spans="3:3" s="1" customFormat="1" ht="13.5" hidden="1" customHeight="1" x14ac:dyDescent="0.3">
      <c r="C268" s="28"/>
    </row>
    <row r="269" spans="3:3" ht="13.5" hidden="1" customHeight="1" x14ac:dyDescent="0.15"/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4"/>
  </sheetPr>
  <dimension ref="B1:IU26"/>
  <sheetViews>
    <sheetView showGridLines="0" zoomScale="120" zoomScaleNormal="120" zoomScaleSheetLayoutView="85" workbookViewId="0"/>
  </sheetViews>
  <sheetFormatPr baseColWidth="10" defaultColWidth="0" defaultRowHeight="9" zeroHeight="1" x14ac:dyDescent="0.15"/>
  <cols>
    <col min="1" max="1" width="1.28515625" style="7" customWidth="1"/>
    <col min="2" max="2" width="25.85546875" style="7" customWidth="1"/>
    <col min="3" max="8" width="12.140625" style="7" customWidth="1"/>
    <col min="9" max="9" width="2.85546875" style="7" customWidth="1"/>
    <col min="10" max="10" width="13" style="7" hidden="1" customWidth="1"/>
    <col min="11" max="255" width="11.42578125" style="7" hidden="1" customWidth="1"/>
    <col min="256" max="16384" width="0" style="7" hidden="1"/>
  </cols>
  <sheetData>
    <row r="1" spans="2:27" x14ac:dyDescent="0.15"/>
    <row r="2" spans="2:27" ht="15" x14ac:dyDescent="0.2">
      <c r="B2" s="24" t="s">
        <v>55</v>
      </c>
      <c r="J2" s="8"/>
    </row>
    <row r="3" spans="2:27" ht="15" x14ac:dyDescent="0.2">
      <c r="B3" s="24"/>
      <c r="J3" s="8"/>
    </row>
    <row r="4" spans="2:27" ht="15" customHeight="1" x14ac:dyDescent="0.15">
      <c r="B4" s="7" t="s">
        <v>115</v>
      </c>
    </row>
    <row r="5" spans="2:27" ht="15" customHeight="1" x14ac:dyDescent="0.3">
      <c r="B5" s="137" t="s">
        <v>47</v>
      </c>
      <c r="C5" s="139" t="s">
        <v>53</v>
      </c>
      <c r="D5" s="139"/>
      <c r="E5" s="139" t="s">
        <v>75</v>
      </c>
      <c r="F5" s="139"/>
      <c r="G5" s="139"/>
      <c r="H5" s="140"/>
      <c r="J5" s="35"/>
      <c r="K5" s="35"/>
      <c r="L5" s="35"/>
      <c r="M5" s="35"/>
      <c r="N5" s="35"/>
      <c r="O5" s="35"/>
      <c r="P5" s="35"/>
      <c r="Q5" s="35"/>
      <c r="R5" s="35"/>
    </row>
    <row r="6" spans="2:27" ht="27.75" customHeight="1" x14ac:dyDescent="0.15">
      <c r="B6" s="138"/>
      <c r="C6" s="102" t="s">
        <v>48</v>
      </c>
      <c r="D6" s="102" t="s">
        <v>49</v>
      </c>
      <c r="E6" s="102" t="s">
        <v>49</v>
      </c>
      <c r="F6" s="102" t="s">
        <v>50</v>
      </c>
      <c r="G6" s="102" t="s">
        <v>45</v>
      </c>
      <c r="H6" s="103" t="s">
        <v>51</v>
      </c>
    </row>
    <row r="7" spans="2:27" ht="13.5" customHeight="1" x14ac:dyDescent="0.3">
      <c r="B7" s="123" t="s">
        <v>62</v>
      </c>
      <c r="C7" s="125">
        <v>1.7697499999999999</v>
      </c>
      <c r="D7" s="126">
        <v>1.78775</v>
      </c>
      <c r="E7" s="31">
        <v>328.24700000000001</v>
      </c>
      <c r="F7" s="31">
        <v>0</v>
      </c>
      <c r="G7" s="31">
        <v>0</v>
      </c>
      <c r="H7" s="31">
        <v>328.24700000000001</v>
      </c>
      <c r="J7"/>
      <c r="K7" s="36"/>
      <c r="L7" s="36"/>
      <c r="M7" s="36"/>
      <c r="N7" s="36"/>
      <c r="O7" s="36"/>
      <c r="P7" s="36"/>
      <c r="Q7" s="36"/>
      <c r="R7" s="36"/>
      <c r="S7" s="37"/>
      <c r="T7" s="37"/>
      <c r="U7" s="37"/>
      <c r="V7" s="37"/>
      <c r="W7" s="37"/>
      <c r="X7" s="37"/>
      <c r="Y7" s="37"/>
      <c r="Z7" s="37"/>
      <c r="AA7" s="37"/>
    </row>
    <row r="8" spans="2:27" ht="13.5" customHeight="1" x14ac:dyDescent="0.3">
      <c r="B8" s="51" t="s">
        <v>63</v>
      </c>
      <c r="C8" s="127">
        <v>9.1999999999999998E-2</v>
      </c>
      <c r="D8" s="128">
        <v>9.1999999999999998E-2</v>
      </c>
      <c r="E8" s="31">
        <v>70.721000000000004</v>
      </c>
      <c r="F8" s="31">
        <v>0</v>
      </c>
      <c r="G8" s="31">
        <v>0</v>
      </c>
      <c r="H8" s="31">
        <v>70.721000000000004</v>
      </c>
      <c r="J8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</row>
    <row r="9" spans="2:27" ht="13.5" customHeight="1" x14ac:dyDescent="0.3">
      <c r="B9" s="51" t="s">
        <v>64</v>
      </c>
      <c r="C9" s="127">
        <v>48.065600000000003</v>
      </c>
      <c r="D9" s="128">
        <v>51.146599999999999</v>
      </c>
      <c r="E9" s="31">
        <v>78276.998000000007</v>
      </c>
      <c r="F9" s="31">
        <v>0</v>
      </c>
      <c r="G9" s="31">
        <v>0</v>
      </c>
      <c r="H9" s="31">
        <v>78276.998000000007</v>
      </c>
      <c r="J9"/>
      <c r="K9" s="36"/>
      <c r="L9" s="36"/>
      <c r="M9" s="36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</row>
    <row r="10" spans="2:27" ht="13.5" customHeight="1" x14ac:dyDescent="0.3">
      <c r="B10" s="51" t="s">
        <v>65</v>
      </c>
      <c r="C10" s="127">
        <v>2.4750000000000001</v>
      </c>
      <c r="D10" s="128">
        <v>2.5347179999999998</v>
      </c>
      <c r="E10" s="31">
        <v>2070.8030000000003</v>
      </c>
      <c r="F10" s="31">
        <v>0</v>
      </c>
      <c r="G10" s="31">
        <v>0</v>
      </c>
      <c r="H10" s="31">
        <v>2070.8030000000003</v>
      </c>
      <c r="J10"/>
      <c r="K10" s="36"/>
      <c r="L10" s="36"/>
      <c r="M10" s="36"/>
      <c r="N10" s="36"/>
      <c r="O10" s="36"/>
      <c r="P10" s="36"/>
      <c r="Q10" s="36"/>
      <c r="R10" s="36"/>
      <c r="S10" s="37"/>
      <c r="T10" s="37"/>
      <c r="U10" s="37"/>
      <c r="V10" s="37"/>
      <c r="W10" s="37"/>
      <c r="X10" s="37"/>
    </row>
    <row r="11" spans="2:27" ht="13.5" customHeight="1" x14ac:dyDescent="0.3">
      <c r="B11" s="51" t="s">
        <v>66</v>
      </c>
      <c r="C11" s="127">
        <v>10.63</v>
      </c>
      <c r="D11" s="128">
        <v>10.683999999999999</v>
      </c>
      <c r="E11" s="31">
        <v>3460.28</v>
      </c>
      <c r="F11" s="31">
        <v>0</v>
      </c>
      <c r="G11" s="31">
        <v>0</v>
      </c>
      <c r="H11" s="31">
        <v>3460.28</v>
      </c>
      <c r="J11"/>
      <c r="K11" s="36"/>
      <c r="L11" s="36"/>
      <c r="M11" s="36"/>
      <c r="N11" s="36"/>
      <c r="O11" s="36"/>
      <c r="P11" s="36"/>
      <c r="Q11" s="36"/>
      <c r="R11" s="36"/>
      <c r="S11" s="37"/>
      <c r="T11" s="37"/>
      <c r="U11" s="37"/>
      <c r="V11" s="37"/>
      <c r="W11" s="37"/>
      <c r="X11" s="37"/>
    </row>
    <row r="12" spans="2:27" ht="13.5" customHeight="1" x14ac:dyDescent="0.3">
      <c r="B12" s="51" t="s">
        <v>67</v>
      </c>
      <c r="C12" s="127">
        <v>1.03918</v>
      </c>
      <c r="D12" s="128">
        <v>1.1371800000000001</v>
      </c>
      <c r="E12" s="31">
        <v>1672.9839999999999</v>
      </c>
      <c r="F12" s="31">
        <v>0</v>
      </c>
      <c r="G12" s="31">
        <v>0</v>
      </c>
      <c r="H12" s="31">
        <v>1672.9839999999999</v>
      </c>
      <c r="J12"/>
      <c r="K12" s="36"/>
      <c r="L12" s="36"/>
      <c r="M12" s="36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</row>
    <row r="13" spans="2:27" ht="13.5" customHeight="1" x14ac:dyDescent="0.3">
      <c r="B13" s="51" t="s">
        <v>68</v>
      </c>
      <c r="C13" s="127">
        <v>0</v>
      </c>
      <c r="D13" s="128">
        <v>0</v>
      </c>
      <c r="E13" s="31">
        <v>0</v>
      </c>
      <c r="F13" s="31">
        <v>0</v>
      </c>
      <c r="G13" s="31">
        <v>0</v>
      </c>
      <c r="H13" s="31">
        <v>0</v>
      </c>
      <c r="J13"/>
      <c r="K13" s="36"/>
      <c r="L13" s="36"/>
      <c r="M13" s="36"/>
      <c r="N13" s="36"/>
      <c r="O13" s="36"/>
      <c r="P13" s="36"/>
      <c r="Q13" s="36"/>
      <c r="R13" s="36"/>
      <c r="S13" s="37"/>
      <c r="T13" s="37"/>
      <c r="U13" s="37"/>
      <c r="V13" s="37"/>
      <c r="W13" s="37"/>
      <c r="X13" s="37"/>
    </row>
    <row r="14" spans="2:27" ht="13.5" customHeight="1" x14ac:dyDescent="0.3">
      <c r="B14" s="51" t="s">
        <v>69</v>
      </c>
      <c r="C14" s="127">
        <v>0</v>
      </c>
      <c r="D14" s="128">
        <v>0</v>
      </c>
      <c r="E14" s="31">
        <v>0</v>
      </c>
      <c r="F14" s="31">
        <v>0</v>
      </c>
      <c r="G14" s="31">
        <v>0</v>
      </c>
      <c r="H14" s="31">
        <v>0</v>
      </c>
      <c r="J14"/>
      <c r="K14" s="36"/>
      <c r="L14" s="36"/>
      <c r="M14" s="36"/>
      <c r="N14" s="36"/>
      <c r="O14" s="36"/>
      <c r="P14" s="36"/>
      <c r="Q14" s="36"/>
      <c r="R14" s="36"/>
      <c r="S14" s="37"/>
      <c r="T14" s="37"/>
      <c r="U14" s="37"/>
      <c r="V14" s="37"/>
      <c r="W14" s="37"/>
      <c r="X14" s="37"/>
    </row>
    <row r="15" spans="2:27" ht="13.5" customHeight="1" x14ac:dyDescent="0.3">
      <c r="B15" s="51" t="s">
        <v>70</v>
      </c>
      <c r="C15" s="129">
        <v>0</v>
      </c>
      <c r="D15" s="130">
        <v>0</v>
      </c>
      <c r="E15" s="31">
        <v>0</v>
      </c>
      <c r="F15" s="31">
        <v>0</v>
      </c>
      <c r="G15" s="31">
        <v>0</v>
      </c>
      <c r="H15" s="31">
        <v>0</v>
      </c>
      <c r="J15"/>
      <c r="K15" s="36"/>
      <c r="L15" s="36"/>
      <c r="M15" s="36"/>
      <c r="N15" s="36"/>
      <c r="O15" s="36"/>
      <c r="P15" s="36"/>
      <c r="Q15" s="36"/>
      <c r="R15" s="36"/>
      <c r="S15" s="37"/>
      <c r="T15" s="37"/>
      <c r="U15" s="37"/>
      <c r="V15" s="37"/>
      <c r="W15" s="37"/>
      <c r="X15" s="37"/>
    </row>
    <row r="16" spans="2:27" ht="13.5" customHeight="1" x14ac:dyDescent="0.25">
      <c r="B16" s="131" t="s">
        <v>71</v>
      </c>
      <c r="C16" s="132"/>
      <c r="D16" s="133"/>
      <c r="E16" s="124">
        <v>85880.032999999996</v>
      </c>
      <c r="F16" s="124">
        <v>0</v>
      </c>
      <c r="G16" s="124">
        <v>0</v>
      </c>
      <c r="H16" s="87">
        <v>85880.032999999996</v>
      </c>
      <c r="J16"/>
      <c r="K16" s="36"/>
      <c r="L16" s="36"/>
      <c r="M16" s="36"/>
      <c r="N16" s="36"/>
      <c r="O16" s="36"/>
      <c r="P16" s="36"/>
      <c r="Q16" s="36"/>
      <c r="R16" s="36"/>
      <c r="S16" s="37"/>
      <c r="T16" s="37"/>
      <c r="U16" s="37"/>
      <c r="V16" s="37"/>
      <c r="W16" s="37"/>
      <c r="X16" s="37"/>
    </row>
    <row r="17" spans="2:8" ht="6" customHeight="1" x14ac:dyDescent="0.15">
      <c r="B17" s="122"/>
      <c r="C17" s="22"/>
      <c r="D17" s="22"/>
      <c r="E17" s="22"/>
      <c r="F17" s="22" t="s">
        <v>59</v>
      </c>
      <c r="G17" s="22"/>
      <c r="H17" s="22"/>
    </row>
    <row r="18" spans="2:8" ht="13.5" customHeight="1" x14ac:dyDescent="0.15">
      <c r="B18" s="23" t="s">
        <v>283</v>
      </c>
      <c r="C18" s="22"/>
      <c r="D18" s="22"/>
      <c r="E18" s="22"/>
      <c r="F18" s="22"/>
      <c r="G18" s="22"/>
      <c r="H18" s="22"/>
    </row>
    <row r="19" spans="2:8" x14ac:dyDescent="0.15"/>
    <row r="20" spans="2:8" hidden="1" x14ac:dyDescent="0.15"/>
    <row r="21" spans="2:8" hidden="1" x14ac:dyDescent="0.15"/>
    <row r="22" spans="2:8" hidden="1" x14ac:dyDescent="0.15"/>
    <row r="23" spans="2:8" hidden="1" x14ac:dyDescent="0.15"/>
    <row r="24" spans="2:8" hidden="1" x14ac:dyDescent="0.15"/>
    <row r="25" spans="2:8" hidden="1" x14ac:dyDescent="0.15"/>
    <row r="26" spans="2:8" hidden="1" x14ac:dyDescent="0.15"/>
  </sheetData>
  <mergeCells count="3">
    <mergeCell ref="B5:B6"/>
    <mergeCell ref="C5:D5"/>
    <mergeCell ref="E5:H5"/>
  </mergeCells>
  <phoneticPr fontId="0" type="noConversion"/>
  <pageMargins left="0.78740157480314965" right="0.78740157480314965" top="0.98425196850393704" bottom="0.98425196850393704" header="0" footer="0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4"/>
  </sheetPr>
  <dimension ref="B1:H271"/>
  <sheetViews>
    <sheetView showGridLines="0" zoomScale="110" zoomScaleNormal="110" workbookViewId="0"/>
  </sheetViews>
  <sheetFormatPr baseColWidth="10" defaultColWidth="0" defaultRowHeight="13.5" zeroHeight="1" x14ac:dyDescent="0.25"/>
  <cols>
    <col min="1" max="1" width="1.28515625" style="21" customWidth="1"/>
    <col min="2" max="2" width="30.140625" style="21" customWidth="1"/>
    <col min="3" max="8" width="12.7109375" style="21" customWidth="1"/>
    <col min="9" max="9" width="2.7109375" style="21" customWidth="1"/>
    <col min="10" max="16384" width="0" style="21" hidden="1"/>
  </cols>
  <sheetData>
    <row r="1" spans="2:8" x14ac:dyDescent="0.25"/>
    <row r="2" spans="2:8" ht="15.75" x14ac:dyDescent="0.25">
      <c r="B2" s="24" t="s">
        <v>56</v>
      </c>
    </row>
    <row r="3" spans="2:8" ht="15.75" x14ac:dyDescent="0.25">
      <c r="B3" s="24"/>
    </row>
    <row r="4" spans="2:8" ht="12.75" customHeight="1" x14ac:dyDescent="0.25">
      <c r="B4" s="7" t="s">
        <v>122</v>
      </c>
    </row>
    <row r="5" spans="2:8" s="1" customFormat="1" x14ac:dyDescent="0.3">
      <c r="B5" s="137" t="s">
        <v>47</v>
      </c>
      <c r="C5" s="139" t="s">
        <v>53</v>
      </c>
      <c r="D5" s="139"/>
      <c r="E5" s="139" t="s">
        <v>75</v>
      </c>
      <c r="F5" s="139"/>
      <c r="G5" s="139"/>
      <c r="H5" s="140"/>
    </row>
    <row r="6" spans="2:8" s="1" customFormat="1" ht="27.75" customHeight="1" x14ac:dyDescent="0.3">
      <c r="B6" s="141"/>
      <c r="C6" s="104" t="s">
        <v>48</v>
      </c>
      <c r="D6" s="104" t="s">
        <v>52</v>
      </c>
      <c r="E6" s="104" t="s">
        <v>49</v>
      </c>
      <c r="F6" s="104" t="s">
        <v>50</v>
      </c>
      <c r="G6" s="104" t="s">
        <v>45</v>
      </c>
      <c r="H6" s="121" t="s">
        <v>51</v>
      </c>
    </row>
    <row r="7" spans="2:8" s="1" customFormat="1" ht="13.5" customHeight="1" x14ac:dyDescent="0.3">
      <c r="B7" s="74" t="s">
        <v>76</v>
      </c>
      <c r="C7" s="116">
        <v>71.492140000000006</v>
      </c>
      <c r="D7" s="117">
        <v>54.018999999999998</v>
      </c>
      <c r="E7" s="118">
        <v>82211.803</v>
      </c>
      <c r="F7" s="119">
        <v>7982</v>
      </c>
      <c r="G7" s="119">
        <v>0</v>
      </c>
      <c r="H7" s="120">
        <v>90193.803</v>
      </c>
    </row>
    <row r="8" spans="2:8" s="1" customFormat="1" ht="13.5" customHeight="1" x14ac:dyDescent="0.3">
      <c r="B8" s="41" t="s">
        <v>159</v>
      </c>
      <c r="C8" s="105">
        <v>17.074000000000002</v>
      </c>
      <c r="D8" s="106">
        <v>16.629000000000001</v>
      </c>
      <c r="E8" s="107">
        <v>18189.153999999999</v>
      </c>
      <c r="F8" s="108">
        <v>237</v>
      </c>
      <c r="G8" s="108">
        <v>0</v>
      </c>
      <c r="H8" s="109">
        <v>18426.153999999999</v>
      </c>
    </row>
    <row r="9" spans="2:8" s="1" customFormat="1" ht="13.5" customHeight="1" x14ac:dyDescent="0.3">
      <c r="B9" s="41" t="s">
        <v>160</v>
      </c>
      <c r="C9" s="105">
        <v>4.0990000000000002</v>
      </c>
      <c r="D9" s="106">
        <v>4.0990000000000002</v>
      </c>
      <c r="E9" s="107">
        <v>6042.03</v>
      </c>
      <c r="F9" s="108">
        <v>0</v>
      </c>
      <c r="G9" s="108">
        <v>0</v>
      </c>
      <c r="H9" s="109">
        <v>6042.03</v>
      </c>
    </row>
    <row r="10" spans="2:8" s="1" customFormat="1" ht="13.5" customHeight="1" x14ac:dyDescent="0.3">
      <c r="B10" s="41" t="s">
        <v>161</v>
      </c>
      <c r="C10" s="105">
        <v>47.121139999999997</v>
      </c>
      <c r="D10" s="106">
        <v>30.12</v>
      </c>
      <c r="E10" s="107">
        <v>54692.843000000001</v>
      </c>
      <c r="F10" s="108">
        <v>7745</v>
      </c>
      <c r="G10" s="108">
        <v>0</v>
      </c>
      <c r="H10" s="109">
        <v>62437.843000000001</v>
      </c>
    </row>
    <row r="11" spans="2:8" s="1" customFormat="1" ht="13.5" customHeight="1" x14ac:dyDescent="0.3">
      <c r="B11" s="41" t="s">
        <v>162</v>
      </c>
      <c r="C11" s="105">
        <v>3.198</v>
      </c>
      <c r="D11" s="106">
        <v>3.1709999999999998</v>
      </c>
      <c r="E11" s="107">
        <v>3287.7759999999998</v>
      </c>
      <c r="F11" s="108">
        <v>0</v>
      </c>
      <c r="G11" s="108">
        <v>0</v>
      </c>
      <c r="H11" s="109">
        <v>3287.7759999999998</v>
      </c>
    </row>
    <row r="12" spans="2:8" s="1" customFormat="1" ht="13.5" customHeight="1" x14ac:dyDescent="0.3">
      <c r="B12" s="41" t="s">
        <v>163</v>
      </c>
      <c r="C12" s="105">
        <v>0</v>
      </c>
      <c r="D12" s="106">
        <v>0</v>
      </c>
      <c r="E12" s="107">
        <v>0</v>
      </c>
      <c r="F12" s="108">
        <v>0</v>
      </c>
      <c r="G12" s="108">
        <v>0</v>
      </c>
      <c r="H12" s="109">
        <v>0</v>
      </c>
    </row>
    <row r="13" spans="2:8" s="1" customFormat="1" ht="13.5" customHeight="1" x14ac:dyDescent="0.3">
      <c r="B13" s="74" t="s">
        <v>77</v>
      </c>
      <c r="C13" s="116">
        <v>1.350754</v>
      </c>
      <c r="D13" s="117">
        <v>1.1240000000000001</v>
      </c>
      <c r="E13" s="118">
        <v>1657.7660000000001</v>
      </c>
      <c r="F13" s="119">
        <v>81</v>
      </c>
      <c r="G13" s="119">
        <v>0</v>
      </c>
      <c r="H13" s="120">
        <v>1738.7660000000001</v>
      </c>
    </row>
    <row r="14" spans="2:8" s="1" customFormat="1" ht="13.5" customHeight="1" x14ac:dyDescent="0.3">
      <c r="B14" s="74" t="s">
        <v>78</v>
      </c>
      <c r="C14" s="116">
        <v>0.96854300000000004</v>
      </c>
      <c r="D14" s="117">
        <v>0.84799999999999998</v>
      </c>
      <c r="E14" s="118">
        <v>1232.8779999999999</v>
      </c>
      <c r="F14" s="119">
        <v>64</v>
      </c>
      <c r="G14" s="119">
        <v>0</v>
      </c>
      <c r="H14" s="120">
        <v>1296.8779999999999</v>
      </c>
    </row>
    <row r="15" spans="2:8" s="1" customFormat="1" ht="13.5" customHeight="1" x14ac:dyDescent="0.3">
      <c r="B15" s="41" t="s">
        <v>164</v>
      </c>
      <c r="C15" s="105">
        <v>8.5000000000000006E-2</v>
      </c>
      <c r="D15" s="106">
        <v>8.5000000000000006E-2</v>
      </c>
      <c r="E15" s="107">
        <v>49.631</v>
      </c>
      <c r="F15" s="108">
        <v>0</v>
      </c>
      <c r="G15" s="108">
        <v>0</v>
      </c>
      <c r="H15" s="109">
        <v>49.631</v>
      </c>
    </row>
    <row r="16" spans="2:8" s="1" customFormat="1" ht="13.5" customHeight="1" x14ac:dyDescent="0.3">
      <c r="B16" s="41" t="s">
        <v>165</v>
      </c>
      <c r="C16" s="105">
        <v>0.14599999999999999</v>
      </c>
      <c r="D16" s="106">
        <v>0.16700000000000001</v>
      </c>
      <c r="E16" s="110">
        <v>445.79600000000005</v>
      </c>
      <c r="F16" s="108">
        <v>64</v>
      </c>
      <c r="G16" s="108">
        <v>0</v>
      </c>
      <c r="H16" s="109">
        <v>509.79600000000005</v>
      </c>
    </row>
    <row r="17" spans="2:8" s="1" customFormat="1" ht="13.5" customHeight="1" x14ac:dyDescent="0.3">
      <c r="B17" s="41" t="s">
        <v>166</v>
      </c>
      <c r="C17" s="105">
        <v>5.2999999999999999E-2</v>
      </c>
      <c r="D17" s="106">
        <v>5.2999999999999999E-2</v>
      </c>
      <c r="E17" s="107">
        <v>145.63300000000001</v>
      </c>
      <c r="F17" s="108">
        <v>0</v>
      </c>
      <c r="G17" s="108">
        <v>0</v>
      </c>
      <c r="H17" s="109">
        <v>145.63300000000001</v>
      </c>
    </row>
    <row r="18" spans="2:8" s="1" customFormat="1" ht="13.5" customHeight="1" x14ac:dyDescent="0.3">
      <c r="B18" s="41" t="s">
        <v>167</v>
      </c>
      <c r="C18" s="105">
        <v>0.68454300000000001</v>
      </c>
      <c r="D18" s="106">
        <v>0.54300000000000004</v>
      </c>
      <c r="E18" s="107">
        <v>591.81799999999998</v>
      </c>
      <c r="F18" s="108">
        <v>0</v>
      </c>
      <c r="G18" s="108">
        <v>0</v>
      </c>
      <c r="H18" s="109">
        <v>591.81799999999998</v>
      </c>
    </row>
    <row r="19" spans="2:8" s="1" customFormat="1" ht="13.5" customHeight="1" x14ac:dyDescent="0.3">
      <c r="B19" s="74" t="s">
        <v>79</v>
      </c>
      <c r="C19" s="116">
        <v>0.38221100000000002</v>
      </c>
      <c r="D19" s="117">
        <v>0.27600000000000002</v>
      </c>
      <c r="E19" s="118">
        <v>424.88799999999998</v>
      </c>
      <c r="F19" s="119">
        <v>17</v>
      </c>
      <c r="G19" s="119">
        <v>0</v>
      </c>
      <c r="H19" s="120">
        <v>441.88799999999998</v>
      </c>
    </row>
    <row r="20" spans="2:8" s="1" customFormat="1" ht="13.5" customHeight="1" x14ac:dyDescent="0.3">
      <c r="B20" s="41" t="s">
        <v>168</v>
      </c>
      <c r="C20" s="105">
        <v>3.2000000000000001E-2</v>
      </c>
      <c r="D20" s="106">
        <v>3.2000000000000001E-2</v>
      </c>
      <c r="E20" s="107">
        <v>20.7</v>
      </c>
      <c r="F20" s="108">
        <v>17</v>
      </c>
      <c r="G20" s="108">
        <v>0</v>
      </c>
      <c r="H20" s="109">
        <v>37.699999999999996</v>
      </c>
    </row>
    <row r="21" spans="2:8" s="1" customFormat="1" ht="13.5" customHeight="1" x14ac:dyDescent="0.3">
      <c r="B21" s="41" t="s">
        <v>169</v>
      </c>
      <c r="C21" s="105">
        <v>-4.0000000000000001E-3</v>
      </c>
      <c r="D21" s="106">
        <v>0</v>
      </c>
      <c r="E21" s="110">
        <v>-12.293999999999999</v>
      </c>
      <c r="F21" s="108">
        <v>0</v>
      </c>
      <c r="G21" s="108">
        <v>0</v>
      </c>
      <c r="H21" s="109">
        <v>-12.293999999999999</v>
      </c>
    </row>
    <row r="22" spans="2:8" s="1" customFormat="1" ht="13.5" customHeight="1" x14ac:dyDescent="0.3">
      <c r="B22" s="41" t="s">
        <v>170</v>
      </c>
      <c r="C22" s="105">
        <v>0.354211</v>
      </c>
      <c r="D22" s="106">
        <v>0.24399999999999999</v>
      </c>
      <c r="E22" s="107">
        <v>416.48200000000003</v>
      </c>
      <c r="F22" s="108">
        <v>0</v>
      </c>
      <c r="G22" s="108">
        <v>0</v>
      </c>
      <c r="H22" s="109">
        <v>416.48200000000003</v>
      </c>
    </row>
    <row r="23" spans="2:8" s="1" customFormat="1" ht="13.5" customHeight="1" x14ac:dyDescent="0.3">
      <c r="B23" s="74" t="s">
        <v>80</v>
      </c>
      <c r="C23" s="116">
        <v>0.43099999999999999</v>
      </c>
      <c r="D23" s="117">
        <v>0.41499999999999998</v>
      </c>
      <c r="E23" s="118">
        <v>532.54399999999998</v>
      </c>
      <c r="F23" s="119">
        <v>0</v>
      </c>
      <c r="G23" s="119">
        <v>0</v>
      </c>
      <c r="H23" s="120">
        <v>532.54399999999998</v>
      </c>
    </row>
    <row r="24" spans="2:8" s="1" customFormat="1" ht="13.5" customHeight="1" x14ac:dyDescent="0.3">
      <c r="B24" s="41" t="s">
        <v>171</v>
      </c>
      <c r="C24" s="105">
        <v>1.2E-2</v>
      </c>
      <c r="D24" s="106">
        <v>1.2E-2</v>
      </c>
      <c r="E24" s="107">
        <v>-26.748000000000001</v>
      </c>
      <c r="F24" s="108">
        <v>0</v>
      </c>
      <c r="G24" s="108">
        <v>0</v>
      </c>
      <c r="H24" s="109">
        <v>-26.748000000000001</v>
      </c>
    </row>
    <row r="25" spans="2:8" s="1" customFormat="1" ht="13.5" customHeight="1" x14ac:dyDescent="0.3">
      <c r="B25" s="41" t="s">
        <v>172</v>
      </c>
      <c r="C25" s="105">
        <v>0.41899999999999998</v>
      </c>
      <c r="D25" s="106">
        <v>0.40300000000000002</v>
      </c>
      <c r="E25" s="107">
        <v>559.29200000000003</v>
      </c>
      <c r="F25" s="108">
        <v>0</v>
      </c>
      <c r="G25" s="108">
        <v>0</v>
      </c>
      <c r="H25" s="109">
        <v>559.29200000000003</v>
      </c>
    </row>
    <row r="26" spans="2:8" s="1" customFormat="1" ht="13.5" customHeight="1" x14ac:dyDescent="0.3">
      <c r="B26" s="74" t="s">
        <v>81</v>
      </c>
      <c r="C26" s="116">
        <v>1.459986</v>
      </c>
      <c r="D26" s="117">
        <v>1.459986</v>
      </c>
      <c r="E26" s="118">
        <v>2732.5050000000001</v>
      </c>
      <c r="F26" s="119">
        <v>0</v>
      </c>
      <c r="G26" s="119">
        <v>0</v>
      </c>
      <c r="H26" s="120">
        <v>2732.5050000000001</v>
      </c>
    </row>
    <row r="27" spans="2:8" s="1" customFormat="1" ht="13.5" customHeight="1" x14ac:dyDescent="0.3">
      <c r="B27" s="41" t="s">
        <v>173</v>
      </c>
      <c r="C27" s="105">
        <v>1.306</v>
      </c>
      <c r="D27" s="106">
        <v>1.306</v>
      </c>
      <c r="E27" s="107">
        <v>2114.5450000000001</v>
      </c>
      <c r="F27" s="108">
        <v>0</v>
      </c>
      <c r="G27" s="108">
        <v>0</v>
      </c>
      <c r="H27" s="109">
        <v>2114.5450000000001</v>
      </c>
    </row>
    <row r="28" spans="2:8" s="1" customFormat="1" ht="13.5" customHeight="1" x14ac:dyDescent="0.3">
      <c r="B28" s="41" t="s">
        <v>174</v>
      </c>
      <c r="C28" s="105">
        <v>0.14998600000000001</v>
      </c>
      <c r="D28" s="106">
        <v>0.14998600000000001</v>
      </c>
      <c r="E28" s="107">
        <v>614.27099999999996</v>
      </c>
      <c r="F28" s="108">
        <v>0</v>
      </c>
      <c r="G28" s="108">
        <v>0</v>
      </c>
      <c r="H28" s="109">
        <v>614.27099999999996</v>
      </c>
    </row>
    <row r="29" spans="2:8" s="1" customFormat="1" ht="13.5" customHeight="1" x14ac:dyDescent="0.3">
      <c r="B29" s="41" t="s">
        <v>175</v>
      </c>
      <c r="C29" s="105">
        <v>4.0000000000000001E-3</v>
      </c>
      <c r="D29" s="106">
        <v>4.0000000000000001E-3</v>
      </c>
      <c r="E29" s="107">
        <v>3.6890000000000001</v>
      </c>
      <c r="F29" s="108">
        <v>0</v>
      </c>
      <c r="G29" s="108">
        <v>0</v>
      </c>
      <c r="H29" s="109">
        <v>3.6890000000000001</v>
      </c>
    </row>
    <row r="30" spans="2:8" s="1" customFormat="1" ht="13.5" customHeight="1" x14ac:dyDescent="0.3">
      <c r="B30" s="74" t="s">
        <v>82</v>
      </c>
      <c r="C30" s="116">
        <v>0.192444</v>
      </c>
      <c r="D30" s="117">
        <v>0.20644399999999999</v>
      </c>
      <c r="E30" s="118">
        <v>-97.013000000000005</v>
      </c>
      <c r="F30" s="119">
        <v>0</v>
      </c>
      <c r="G30" s="119">
        <v>0</v>
      </c>
      <c r="H30" s="120">
        <v>-97.013000000000005</v>
      </c>
    </row>
    <row r="31" spans="2:8" s="1" customFormat="1" ht="13.5" customHeight="1" x14ac:dyDescent="0.3">
      <c r="B31" s="41" t="s">
        <v>176</v>
      </c>
      <c r="C31" s="105">
        <v>8.1444000000000003E-2</v>
      </c>
      <c r="D31" s="106">
        <v>8.1444000000000003E-2</v>
      </c>
      <c r="E31" s="107">
        <v>77.905000000000001</v>
      </c>
      <c r="F31" s="108">
        <v>0</v>
      </c>
      <c r="G31" s="108">
        <v>0</v>
      </c>
      <c r="H31" s="109">
        <v>77.905000000000001</v>
      </c>
    </row>
    <row r="32" spans="2:8" s="1" customFormat="1" ht="13.5" customHeight="1" x14ac:dyDescent="0.3">
      <c r="B32" s="41" t="s">
        <v>177</v>
      </c>
      <c r="C32" s="105">
        <v>0.111</v>
      </c>
      <c r="D32" s="106">
        <v>0.125</v>
      </c>
      <c r="E32" s="107">
        <v>-174.91799999999998</v>
      </c>
      <c r="F32" s="108">
        <v>0</v>
      </c>
      <c r="G32" s="108">
        <v>0</v>
      </c>
      <c r="H32" s="109">
        <v>-174.91799999999998</v>
      </c>
    </row>
    <row r="33" spans="2:8" s="1" customFormat="1" ht="13.5" customHeight="1" x14ac:dyDescent="0.3">
      <c r="B33" s="41" t="s">
        <v>178</v>
      </c>
      <c r="C33" s="105">
        <v>0</v>
      </c>
      <c r="D33" s="106">
        <v>0</v>
      </c>
      <c r="E33" s="107">
        <v>0</v>
      </c>
      <c r="F33" s="108">
        <v>0</v>
      </c>
      <c r="G33" s="108">
        <v>0</v>
      </c>
      <c r="H33" s="109">
        <v>0</v>
      </c>
    </row>
    <row r="34" spans="2:8" s="1" customFormat="1" ht="13.5" customHeight="1" x14ac:dyDescent="0.3">
      <c r="B34" s="41" t="s">
        <v>179</v>
      </c>
      <c r="C34" s="105">
        <v>0</v>
      </c>
      <c r="D34" s="106">
        <v>0</v>
      </c>
      <c r="E34" s="107">
        <v>0</v>
      </c>
      <c r="F34" s="108">
        <v>0</v>
      </c>
      <c r="G34" s="108">
        <v>0</v>
      </c>
      <c r="H34" s="109">
        <v>0</v>
      </c>
    </row>
    <row r="35" spans="2:8" s="1" customFormat="1" ht="13.5" customHeight="1" x14ac:dyDescent="0.3">
      <c r="B35" s="41" t="s">
        <v>180</v>
      </c>
      <c r="C35" s="105">
        <v>0</v>
      </c>
      <c r="D35" s="106">
        <v>0</v>
      </c>
      <c r="E35" s="107">
        <v>0</v>
      </c>
      <c r="F35" s="108">
        <v>0</v>
      </c>
      <c r="G35" s="108">
        <v>0</v>
      </c>
      <c r="H35" s="109">
        <v>0</v>
      </c>
    </row>
    <row r="36" spans="2:8" s="1" customFormat="1" ht="13.5" customHeight="1" x14ac:dyDescent="0.3">
      <c r="B36" s="41" t="s">
        <v>181</v>
      </c>
      <c r="C36" s="105">
        <v>0</v>
      </c>
      <c r="D36" s="106">
        <v>0</v>
      </c>
      <c r="E36" s="107">
        <v>0</v>
      </c>
      <c r="F36" s="108">
        <v>0</v>
      </c>
      <c r="G36" s="108">
        <v>0</v>
      </c>
      <c r="H36" s="109">
        <v>0</v>
      </c>
    </row>
    <row r="37" spans="2:8" s="1" customFormat="1" ht="13.5" customHeight="1" x14ac:dyDescent="0.3">
      <c r="B37" s="74" t="s">
        <v>83</v>
      </c>
      <c r="C37" s="116">
        <v>0.96299999999999997</v>
      </c>
      <c r="D37" s="117">
        <v>0.96299999999999997</v>
      </c>
      <c r="E37" s="118">
        <v>1932.837</v>
      </c>
      <c r="F37" s="119">
        <v>0</v>
      </c>
      <c r="G37" s="119">
        <v>0</v>
      </c>
      <c r="H37" s="120">
        <v>1932.837</v>
      </c>
    </row>
    <row r="38" spans="2:8" s="1" customFormat="1" ht="13.5" customHeight="1" x14ac:dyDescent="0.3">
      <c r="B38" s="41" t="s">
        <v>182</v>
      </c>
      <c r="C38" s="105">
        <v>0.96299999999999997</v>
      </c>
      <c r="D38" s="106">
        <v>0.96299999999999997</v>
      </c>
      <c r="E38" s="107">
        <v>1932.837</v>
      </c>
      <c r="F38" s="108">
        <v>0</v>
      </c>
      <c r="G38" s="108">
        <v>0</v>
      </c>
      <c r="H38" s="109">
        <v>1932.837</v>
      </c>
    </row>
    <row r="39" spans="2:8" s="1" customFormat="1" ht="13.5" customHeight="1" x14ac:dyDescent="0.3">
      <c r="B39" s="41" t="s">
        <v>183</v>
      </c>
      <c r="C39" s="105">
        <v>0</v>
      </c>
      <c r="D39" s="106">
        <v>0</v>
      </c>
      <c r="E39" s="107">
        <v>0</v>
      </c>
      <c r="F39" s="108">
        <v>0</v>
      </c>
      <c r="G39" s="108">
        <v>0</v>
      </c>
      <c r="H39" s="109">
        <v>0</v>
      </c>
    </row>
    <row r="40" spans="2:8" s="1" customFormat="1" ht="13.5" customHeight="1" x14ac:dyDescent="0.3">
      <c r="B40" s="46" t="s">
        <v>32</v>
      </c>
      <c r="C40" s="111"/>
      <c r="D40" s="112"/>
      <c r="E40" s="113">
        <v>88970.44200000001</v>
      </c>
      <c r="F40" s="114">
        <v>8063.0000000000009</v>
      </c>
      <c r="G40" s="114">
        <v>0</v>
      </c>
      <c r="H40" s="115">
        <v>97033.441999999995</v>
      </c>
    </row>
    <row r="41" spans="2:8" s="1" customFormat="1" ht="5.25" customHeight="1" x14ac:dyDescent="0.3">
      <c r="E41" s="32"/>
      <c r="F41" s="32"/>
      <c r="G41" s="32"/>
      <c r="H41" s="32"/>
    </row>
    <row r="42" spans="2:8" s="1" customFormat="1" ht="12.6" customHeight="1" x14ac:dyDescent="0.3">
      <c r="B42" s="23" t="s">
        <v>283</v>
      </c>
    </row>
    <row r="43" spans="2:8" s="1" customFormat="1" ht="9.75" customHeight="1" x14ac:dyDescent="0.3"/>
    <row r="44" spans="2:8" s="1" customFormat="1" ht="12.6" hidden="1" customHeight="1" x14ac:dyDescent="0.3"/>
    <row r="45" spans="2:8" s="1" customFormat="1" ht="12.6" hidden="1" customHeight="1" x14ac:dyDescent="0.3"/>
    <row r="46" spans="2:8" s="1" customFormat="1" ht="12.6" hidden="1" customHeight="1" x14ac:dyDescent="0.3"/>
    <row r="47" spans="2:8" s="1" customFormat="1" ht="12.6" hidden="1" customHeight="1" x14ac:dyDescent="0.3"/>
    <row r="48" spans="2:8" s="1" customFormat="1" ht="12.6" hidden="1" customHeight="1" x14ac:dyDescent="0.3"/>
    <row r="49" s="1" customFormat="1" ht="12.6" hidden="1" customHeight="1" x14ac:dyDescent="0.3"/>
    <row r="50" s="1" customFormat="1" ht="12.6" hidden="1" customHeight="1" x14ac:dyDescent="0.3"/>
    <row r="51" s="1" customFormat="1" ht="12.6" hidden="1" customHeight="1" x14ac:dyDescent="0.3"/>
    <row r="52" s="1" customFormat="1" ht="12.6" hidden="1" customHeight="1" x14ac:dyDescent="0.3"/>
    <row r="53" s="1" customFormat="1" ht="12.6" hidden="1" customHeight="1" x14ac:dyDescent="0.3"/>
    <row r="54" s="1" customFormat="1" ht="12.6" hidden="1" customHeight="1" x14ac:dyDescent="0.3"/>
    <row r="55" s="1" customFormat="1" ht="12.6" hidden="1" customHeight="1" x14ac:dyDescent="0.3"/>
    <row r="56" s="1" customFormat="1" ht="12.6" hidden="1" customHeight="1" x14ac:dyDescent="0.3"/>
    <row r="57" s="1" customFormat="1" ht="12.6" hidden="1" customHeight="1" x14ac:dyDescent="0.3"/>
    <row r="58" s="1" customFormat="1" ht="12.6" hidden="1" customHeight="1" x14ac:dyDescent="0.3"/>
    <row r="59" s="1" customFormat="1" ht="12.6" hidden="1" customHeight="1" x14ac:dyDescent="0.3"/>
    <row r="60" s="1" customFormat="1" ht="12.6" hidden="1" customHeight="1" x14ac:dyDescent="0.3"/>
    <row r="61" s="1" customFormat="1" ht="12.6" hidden="1" customHeight="1" x14ac:dyDescent="0.3"/>
    <row r="62" s="1" customFormat="1" hidden="1" x14ac:dyDescent="0.3"/>
    <row r="63" s="1" customFormat="1" hidden="1" x14ac:dyDescent="0.3"/>
    <row r="64" s="1" customFormat="1" hidden="1" x14ac:dyDescent="0.3"/>
    <row r="65" s="1" customFormat="1" hidden="1" x14ac:dyDescent="0.3"/>
    <row r="66" s="1" customFormat="1" hidden="1" x14ac:dyDescent="0.3"/>
    <row r="67" s="1" customFormat="1" hidden="1" x14ac:dyDescent="0.3"/>
    <row r="68" s="1" customFormat="1" hidden="1" x14ac:dyDescent="0.3"/>
    <row r="69" s="1" customFormat="1" hidden="1" x14ac:dyDescent="0.3"/>
    <row r="70" s="1" customFormat="1" hidden="1" x14ac:dyDescent="0.3"/>
    <row r="71" s="1" customFormat="1" hidden="1" x14ac:dyDescent="0.3"/>
    <row r="72" s="1" customFormat="1" hidden="1" x14ac:dyDescent="0.3"/>
    <row r="73" s="1" customFormat="1" hidden="1" x14ac:dyDescent="0.3"/>
    <row r="74" s="1" customFormat="1" hidden="1" x14ac:dyDescent="0.3"/>
    <row r="75" s="1" customFormat="1" hidden="1" x14ac:dyDescent="0.3"/>
    <row r="76" s="1" customFormat="1" hidden="1" x14ac:dyDescent="0.3"/>
    <row r="77" s="1" customFormat="1" hidden="1" x14ac:dyDescent="0.3"/>
    <row r="78" s="1" customFormat="1" hidden="1" x14ac:dyDescent="0.3"/>
    <row r="79" s="1" customFormat="1" hidden="1" x14ac:dyDescent="0.3"/>
    <row r="80" s="1" customFormat="1" hidden="1" x14ac:dyDescent="0.3"/>
    <row r="81" s="1" customFormat="1" hidden="1" x14ac:dyDescent="0.3"/>
    <row r="82" s="1" customFormat="1" hidden="1" x14ac:dyDescent="0.3"/>
    <row r="83" s="1" customFormat="1" hidden="1" x14ac:dyDescent="0.3"/>
    <row r="84" s="1" customFormat="1" hidden="1" x14ac:dyDescent="0.3"/>
    <row r="85" s="1" customFormat="1" hidden="1" x14ac:dyDescent="0.3"/>
    <row r="86" s="1" customFormat="1" hidden="1" x14ac:dyDescent="0.3"/>
    <row r="87" s="1" customFormat="1" hidden="1" x14ac:dyDescent="0.3"/>
    <row r="88" s="1" customFormat="1" hidden="1" x14ac:dyDescent="0.3"/>
    <row r="89" s="1" customFormat="1" hidden="1" x14ac:dyDescent="0.3"/>
    <row r="90" s="1" customFormat="1" hidden="1" x14ac:dyDescent="0.3"/>
    <row r="91" s="1" customFormat="1" hidden="1" x14ac:dyDescent="0.3"/>
    <row r="92" s="1" customFormat="1" hidden="1" x14ac:dyDescent="0.3"/>
    <row r="93" s="1" customFormat="1" hidden="1" x14ac:dyDescent="0.3"/>
    <row r="94" s="1" customFormat="1" hidden="1" x14ac:dyDescent="0.3"/>
    <row r="95" s="1" customFormat="1" hidden="1" x14ac:dyDescent="0.3"/>
    <row r="96" s="1" customFormat="1" hidden="1" x14ac:dyDescent="0.3"/>
    <row r="97" s="1" customFormat="1" hidden="1" x14ac:dyDescent="0.3"/>
    <row r="98" s="1" customFormat="1" hidden="1" x14ac:dyDescent="0.3"/>
    <row r="99" s="1" customFormat="1" hidden="1" x14ac:dyDescent="0.3"/>
    <row r="100" s="1" customFormat="1" hidden="1" x14ac:dyDescent="0.3"/>
    <row r="101" s="1" customFormat="1" hidden="1" x14ac:dyDescent="0.3"/>
    <row r="102" s="1" customFormat="1" hidden="1" x14ac:dyDescent="0.3"/>
    <row r="103" s="1" customFormat="1" hidden="1" x14ac:dyDescent="0.3"/>
    <row r="104" s="1" customFormat="1" hidden="1" x14ac:dyDescent="0.3"/>
    <row r="105" s="1" customFormat="1" hidden="1" x14ac:dyDescent="0.3"/>
    <row r="106" s="1" customFormat="1" hidden="1" x14ac:dyDescent="0.3"/>
    <row r="107" s="1" customFormat="1" hidden="1" x14ac:dyDescent="0.3"/>
    <row r="108" s="1" customFormat="1" hidden="1" x14ac:dyDescent="0.3"/>
    <row r="109" s="1" customFormat="1" hidden="1" x14ac:dyDescent="0.3"/>
    <row r="110" s="1" customFormat="1" hidden="1" x14ac:dyDescent="0.3"/>
    <row r="111" s="1" customFormat="1" hidden="1" x14ac:dyDescent="0.3"/>
    <row r="112" s="1" customFormat="1" hidden="1" x14ac:dyDescent="0.3"/>
    <row r="113" s="1" customFormat="1" hidden="1" x14ac:dyDescent="0.3"/>
    <row r="114" s="1" customFormat="1" hidden="1" x14ac:dyDescent="0.3"/>
    <row r="115" s="1" customFormat="1" hidden="1" x14ac:dyDescent="0.3"/>
    <row r="116" s="1" customFormat="1" hidden="1" x14ac:dyDescent="0.3"/>
    <row r="117" s="1" customFormat="1" hidden="1" x14ac:dyDescent="0.3"/>
    <row r="118" s="1" customFormat="1" hidden="1" x14ac:dyDescent="0.3"/>
    <row r="119" s="1" customFormat="1" hidden="1" x14ac:dyDescent="0.3"/>
    <row r="120" s="1" customFormat="1" hidden="1" x14ac:dyDescent="0.3"/>
    <row r="121" s="1" customFormat="1" hidden="1" x14ac:dyDescent="0.3"/>
    <row r="122" s="1" customFormat="1" hidden="1" x14ac:dyDescent="0.3"/>
    <row r="123" s="1" customFormat="1" hidden="1" x14ac:dyDescent="0.3"/>
    <row r="124" s="1" customFormat="1" hidden="1" x14ac:dyDescent="0.3"/>
    <row r="125" s="1" customFormat="1" hidden="1" x14ac:dyDescent="0.3"/>
    <row r="126" s="1" customFormat="1" hidden="1" x14ac:dyDescent="0.3"/>
    <row r="127" s="1" customFormat="1" hidden="1" x14ac:dyDescent="0.3"/>
    <row r="128" s="1" customFormat="1" hidden="1" x14ac:dyDescent="0.3"/>
    <row r="129" s="1" customFormat="1" hidden="1" x14ac:dyDescent="0.3"/>
    <row r="130" s="1" customFormat="1" hidden="1" x14ac:dyDescent="0.3"/>
    <row r="131" s="1" customFormat="1" hidden="1" x14ac:dyDescent="0.3"/>
    <row r="132" s="1" customFormat="1" hidden="1" x14ac:dyDescent="0.3"/>
    <row r="133" s="1" customFormat="1" hidden="1" x14ac:dyDescent="0.3"/>
    <row r="134" s="1" customFormat="1" hidden="1" x14ac:dyDescent="0.3"/>
    <row r="135" s="1" customFormat="1" hidden="1" x14ac:dyDescent="0.3"/>
    <row r="136" s="1" customFormat="1" hidden="1" x14ac:dyDescent="0.3"/>
    <row r="137" s="1" customFormat="1" hidden="1" x14ac:dyDescent="0.3"/>
    <row r="138" s="1" customFormat="1" hidden="1" x14ac:dyDescent="0.3"/>
    <row r="139" s="1" customFormat="1" hidden="1" x14ac:dyDescent="0.3"/>
    <row r="140" s="1" customFormat="1" hidden="1" x14ac:dyDescent="0.3"/>
    <row r="141" s="1" customFormat="1" hidden="1" x14ac:dyDescent="0.3"/>
    <row r="142" s="1" customFormat="1" hidden="1" x14ac:dyDescent="0.3"/>
    <row r="143" s="1" customFormat="1" hidden="1" x14ac:dyDescent="0.3"/>
    <row r="144" s="1" customFormat="1" hidden="1" x14ac:dyDescent="0.3"/>
    <row r="145" s="1" customFormat="1" hidden="1" x14ac:dyDescent="0.3"/>
    <row r="146" s="1" customFormat="1" hidden="1" x14ac:dyDescent="0.3"/>
    <row r="147" s="1" customFormat="1" hidden="1" x14ac:dyDescent="0.3"/>
    <row r="148" s="1" customFormat="1" hidden="1" x14ac:dyDescent="0.3"/>
    <row r="149" s="1" customFormat="1" hidden="1" x14ac:dyDescent="0.3"/>
    <row r="150" s="1" customFormat="1" hidden="1" x14ac:dyDescent="0.3"/>
    <row r="151" s="1" customFormat="1" hidden="1" x14ac:dyDescent="0.3"/>
    <row r="152" s="1" customFormat="1" hidden="1" x14ac:dyDescent="0.3"/>
    <row r="153" s="1" customFormat="1" hidden="1" x14ac:dyDescent="0.3"/>
    <row r="154" s="1" customFormat="1" hidden="1" x14ac:dyDescent="0.3"/>
    <row r="155" s="1" customFormat="1" hidden="1" x14ac:dyDescent="0.3"/>
    <row r="156" s="1" customFormat="1" hidden="1" x14ac:dyDescent="0.3"/>
    <row r="157" s="1" customFormat="1" hidden="1" x14ac:dyDescent="0.3"/>
    <row r="158" s="1" customFormat="1" hidden="1" x14ac:dyDescent="0.3"/>
    <row r="159" s="1" customFormat="1" hidden="1" x14ac:dyDescent="0.3"/>
    <row r="160" s="1" customFormat="1" hidden="1" x14ac:dyDescent="0.3"/>
    <row r="161" s="1" customFormat="1" hidden="1" x14ac:dyDescent="0.3"/>
    <row r="162" s="1" customFormat="1" hidden="1" x14ac:dyDescent="0.3"/>
    <row r="163" s="1" customFormat="1" hidden="1" x14ac:dyDescent="0.3"/>
    <row r="164" s="1" customFormat="1" hidden="1" x14ac:dyDescent="0.3"/>
    <row r="165" s="1" customFormat="1" hidden="1" x14ac:dyDescent="0.3"/>
    <row r="166" s="1" customFormat="1" hidden="1" x14ac:dyDescent="0.3"/>
    <row r="167" s="1" customFormat="1" hidden="1" x14ac:dyDescent="0.3"/>
    <row r="168" s="1" customFormat="1" hidden="1" x14ac:dyDescent="0.3"/>
    <row r="169" s="1" customFormat="1" hidden="1" x14ac:dyDescent="0.3"/>
    <row r="170" s="1" customFormat="1" hidden="1" x14ac:dyDescent="0.3"/>
    <row r="171" s="1" customFormat="1" hidden="1" x14ac:dyDescent="0.3"/>
    <row r="172" s="1" customFormat="1" hidden="1" x14ac:dyDescent="0.3"/>
    <row r="173" s="1" customFormat="1" hidden="1" x14ac:dyDescent="0.3"/>
    <row r="174" s="1" customFormat="1" hidden="1" x14ac:dyDescent="0.3"/>
    <row r="175" s="1" customFormat="1" hidden="1" x14ac:dyDescent="0.3"/>
    <row r="176" s="1" customFormat="1" hidden="1" x14ac:dyDescent="0.3"/>
    <row r="177" s="1" customFormat="1" hidden="1" x14ac:dyDescent="0.3"/>
    <row r="178" s="1" customFormat="1" hidden="1" x14ac:dyDescent="0.3"/>
    <row r="179" s="1" customFormat="1" hidden="1" x14ac:dyDescent="0.3"/>
    <row r="180" s="1" customFormat="1" hidden="1" x14ac:dyDescent="0.3"/>
    <row r="181" s="1" customFormat="1" hidden="1" x14ac:dyDescent="0.3"/>
    <row r="182" s="1" customFormat="1" hidden="1" x14ac:dyDescent="0.3"/>
    <row r="183" s="1" customFormat="1" hidden="1" x14ac:dyDescent="0.3"/>
    <row r="184" s="1" customFormat="1" hidden="1" x14ac:dyDescent="0.3"/>
    <row r="185" s="1" customFormat="1" hidden="1" x14ac:dyDescent="0.3"/>
    <row r="186" s="1" customFormat="1" hidden="1" x14ac:dyDescent="0.3"/>
    <row r="187" s="1" customFormat="1" hidden="1" x14ac:dyDescent="0.3"/>
    <row r="188" s="1" customFormat="1" hidden="1" x14ac:dyDescent="0.3"/>
    <row r="189" s="1" customFormat="1" hidden="1" x14ac:dyDescent="0.3"/>
    <row r="190" s="1" customFormat="1" hidden="1" x14ac:dyDescent="0.3"/>
    <row r="191" s="1" customFormat="1" hidden="1" x14ac:dyDescent="0.3"/>
    <row r="192" s="1" customFormat="1" hidden="1" x14ac:dyDescent="0.3"/>
    <row r="193" s="1" customFormat="1" hidden="1" x14ac:dyDescent="0.3"/>
    <row r="194" s="1" customFormat="1" hidden="1" x14ac:dyDescent="0.3"/>
    <row r="195" s="1" customFormat="1" hidden="1" x14ac:dyDescent="0.3"/>
    <row r="196" s="1" customFormat="1" hidden="1" x14ac:dyDescent="0.3"/>
    <row r="197" s="1" customFormat="1" hidden="1" x14ac:dyDescent="0.3"/>
    <row r="198" s="1" customFormat="1" hidden="1" x14ac:dyDescent="0.3"/>
    <row r="199" s="1" customFormat="1" hidden="1" x14ac:dyDescent="0.3"/>
    <row r="200" s="1" customFormat="1" hidden="1" x14ac:dyDescent="0.3"/>
    <row r="201" s="1" customFormat="1" hidden="1" x14ac:dyDescent="0.3"/>
    <row r="202" s="1" customFormat="1" hidden="1" x14ac:dyDescent="0.3"/>
    <row r="203" s="1" customFormat="1" hidden="1" x14ac:dyDescent="0.3"/>
    <row r="204" s="1" customFormat="1" hidden="1" x14ac:dyDescent="0.3"/>
    <row r="205" s="1" customFormat="1" hidden="1" x14ac:dyDescent="0.3"/>
    <row r="206" s="1" customFormat="1" hidden="1" x14ac:dyDescent="0.3"/>
    <row r="207" s="1" customFormat="1" hidden="1" x14ac:dyDescent="0.3"/>
    <row r="208" s="1" customFormat="1" hidden="1" x14ac:dyDescent="0.3"/>
    <row r="209" s="1" customFormat="1" hidden="1" x14ac:dyDescent="0.3"/>
    <row r="210" s="1" customFormat="1" hidden="1" x14ac:dyDescent="0.3"/>
    <row r="211" s="1" customFormat="1" hidden="1" x14ac:dyDescent="0.3"/>
    <row r="212" s="1" customFormat="1" hidden="1" x14ac:dyDescent="0.3"/>
    <row r="213" s="1" customFormat="1" hidden="1" x14ac:dyDescent="0.3"/>
    <row r="214" s="1" customFormat="1" hidden="1" x14ac:dyDescent="0.3"/>
    <row r="215" s="1" customFormat="1" hidden="1" x14ac:dyDescent="0.3"/>
    <row r="216" s="1" customFormat="1" hidden="1" x14ac:dyDescent="0.3"/>
    <row r="217" s="1" customFormat="1" hidden="1" x14ac:dyDescent="0.3"/>
    <row r="218" s="1" customFormat="1" hidden="1" x14ac:dyDescent="0.3"/>
    <row r="219" s="1" customFormat="1" hidden="1" x14ac:dyDescent="0.3"/>
    <row r="220" s="1" customFormat="1" hidden="1" x14ac:dyDescent="0.3"/>
    <row r="221" s="1" customFormat="1" hidden="1" x14ac:dyDescent="0.3"/>
    <row r="222" s="1" customFormat="1" hidden="1" x14ac:dyDescent="0.3"/>
    <row r="223" s="1" customFormat="1" hidden="1" x14ac:dyDescent="0.3"/>
    <row r="224" s="1" customFormat="1" hidden="1" x14ac:dyDescent="0.3"/>
    <row r="225" s="1" customFormat="1" hidden="1" x14ac:dyDescent="0.3"/>
    <row r="226" s="1" customFormat="1" hidden="1" x14ac:dyDescent="0.3"/>
    <row r="227" s="1" customFormat="1" hidden="1" x14ac:dyDescent="0.3"/>
    <row r="228" s="1" customFormat="1" hidden="1" x14ac:dyDescent="0.3"/>
    <row r="229" s="1" customFormat="1" hidden="1" x14ac:dyDescent="0.3"/>
    <row r="230" s="1" customFormat="1" hidden="1" x14ac:dyDescent="0.3"/>
    <row r="231" s="1" customFormat="1" hidden="1" x14ac:dyDescent="0.3"/>
    <row r="232" s="1" customFormat="1" hidden="1" x14ac:dyDescent="0.3"/>
    <row r="233" s="1" customFormat="1" hidden="1" x14ac:dyDescent="0.3"/>
    <row r="234" s="1" customFormat="1" hidden="1" x14ac:dyDescent="0.3"/>
    <row r="235" s="1" customFormat="1" hidden="1" x14ac:dyDescent="0.3"/>
    <row r="236" s="1" customFormat="1" hidden="1" x14ac:dyDescent="0.3"/>
    <row r="237" s="1" customFormat="1" hidden="1" x14ac:dyDescent="0.3"/>
    <row r="238" s="1" customFormat="1" hidden="1" x14ac:dyDescent="0.3"/>
    <row r="239" s="1" customFormat="1" hidden="1" x14ac:dyDescent="0.3"/>
    <row r="240" s="1" customFormat="1" hidden="1" x14ac:dyDescent="0.3"/>
    <row r="241" s="1" customFormat="1" hidden="1" x14ac:dyDescent="0.3"/>
    <row r="242" s="1" customFormat="1" hidden="1" x14ac:dyDescent="0.3"/>
    <row r="243" s="1" customFormat="1" hidden="1" x14ac:dyDescent="0.3"/>
    <row r="244" s="1" customFormat="1" hidden="1" x14ac:dyDescent="0.3"/>
    <row r="245" s="1" customFormat="1" hidden="1" x14ac:dyDescent="0.3"/>
    <row r="246" s="1" customFormat="1" hidden="1" x14ac:dyDescent="0.3"/>
    <row r="247" s="1" customFormat="1" hidden="1" x14ac:dyDescent="0.3"/>
    <row r="248" s="1" customFormat="1" hidden="1" x14ac:dyDescent="0.3"/>
    <row r="249" s="1" customFormat="1" hidden="1" x14ac:dyDescent="0.3"/>
    <row r="250" s="1" customFormat="1" hidden="1" x14ac:dyDescent="0.3"/>
    <row r="251" s="1" customFormat="1" hidden="1" x14ac:dyDescent="0.3"/>
    <row r="252" s="1" customFormat="1" hidden="1" x14ac:dyDescent="0.3"/>
    <row r="253" s="1" customFormat="1" hidden="1" x14ac:dyDescent="0.3"/>
    <row r="254" s="1" customFormat="1" hidden="1" x14ac:dyDescent="0.3"/>
    <row r="255" s="1" customFormat="1" hidden="1" x14ac:dyDescent="0.3"/>
    <row r="256" s="1" customFormat="1" hidden="1" x14ac:dyDescent="0.3"/>
    <row r="257" s="1" customFormat="1" hidden="1" x14ac:dyDescent="0.3"/>
    <row r="258" s="1" customFormat="1" hidden="1" x14ac:dyDescent="0.3"/>
    <row r="259" s="1" customFormat="1" hidden="1" x14ac:dyDescent="0.3"/>
    <row r="260" s="1" customFormat="1" hidden="1" x14ac:dyDescent="0.3"/>
    <row r="261" s="1" customFormat="1" hidden="1" x14ac:dyDescent="0.3"/>
    <row r="262" s="1" customFormat="1" hidden="1" x14ac:dyDescent="0.3"/>
    <row r="263" s="1" customFormat="1" hidden="1" x14ac:dyDescent="0.3"/>
    <row r="264" s="1" customFormat="1" hidden="1" x14ac:dyDescent="0.3"/>
    <row r="265" s="1" customFormat="1" hidden="1" x14ac:dyDescent="0.3"/>
    <row r="266" s="1" customFormat="1" hidden="1" x14ac:dyDescent="0.3"/>
    <row r="267" s="1" customFormat="1" hidden="1" x14ac:dyDescent="0.3"/>
    <row r="268" s="1" customFormat="1" hidden="1" x14ac:dyDescent="0.3"/>
    <row r="269" s="1" customFormat="1" hidden="1" x14ac:dyDescent="0.3"/>
    <row r="270" s="1" customFormat="1" hidden="1" x14ac:dyDescent="0.3"/>
    <row r="271" s="1" customFormat="1" hidden="1" x14ac:dyDescent="0.3"/>
  </sheetData>
  <mergeCells count="3">
    <mergeCell ref="B5:B6"/>
    <mergeCell ref="C5:D5"/>
    <mergeCell ref="E5:H5"/>
  </mergeCells>
  <phoneticPr fontId="0" type="noConversion"/>
  <pageMargins left="0.78740157480314965" right="0.78740157480314965" top="0.98425196850393704" bottom="0.98425196850393704" header="0" footer="0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4"/>
  </sheetPr>
  <dimension ref="A1:I268"/>
  <sheetViews>
    <sheetView showGridLines="0" zoomScaleNormal="100" workbookViewId="0"/>
  </sheetViews>
  <sheetFormatPr baseColWidth="10" defaultColWidth="0" defaultRowHeight="13.5" customHeight="1" zeroHeight="1" x14ac:dyDescent="0.25"/>
  <cols>
    <col min="1" max="1" width="1.28515625" style="21" customWidth="1"/>
    <col min="2" max="2" width="28.28515625" style="21" customWidth="1"/>
    <col min="3" max="8" width="15" style="21" customWidth="1"/>
    <col min="9" max="9" width="2" style="21" customWidth="1"/>
    <col min="10" max="16384" width="11.42578125" style="21" hidden="1"/>
  </cols>
  <sheetData>
    <row r="1" spans="2:8" ht="13.5" customHeight="1" x14ac:dyDescent="0.25"/>
    <row r="2" spans="2:8" ht="15.75" x14ac:dyDescent="0.25">
      <c r="B2" s="24" t="s">
        <v>57</v>
      </c>
    </row>
    <row r="3" spans="2:8" ht="15.75" x14ac:dyDescent="0.25">
      <c r="B3" s="24"/>
    </row>
    <row r="4" spans="2:8" x14ac:dyDescent="0.25">
      <c r="B4" s="144" t="s">
        <v>85</v>
      </c>
      <c r="C4" s="144"/>
      <c r="D4" s="144"/>
      <c r="E4" s="144"/>
      <c r="F4" s="144"/>
      <c r="G4" s="144"/>
      <c r="H4" s="144"/>
    </row>
    <row r="5" spans="2:8" s="1" customFormat="1" x14ac:dyDescent="0.3">
      <c r="B5" s="137" t="s">
        <v>47</v>
      </c>
      <c r="C5" s="142" t="s">
        <v>53</v>
      </c>
      <c r="D5" s="142"/>
      <c r="E5" s="142" t="s">
        <v>75</v>
      </c>
      <c r="F5" s="142"/>
      <c r="G5" s="142"/>
      <c r="H5" s="143"/>
    </row>
    <row r="6" spans="2:8" s="1" customFormat="1" ht="27" x14ac:dyDescent="0.3">
      <c r="B6" s="138"/>
      <c r="C6" s="56" t="s">
        <v>48</v>
      </c>
      <c r="D6" s="56" t="s">
        <v>49</v>
      </c>
      <c r="E6" s="56" t="s">
        <v>49</v>
      </c>
      <c r="F6" s="56" t="s">
        <v>50</v>
      </c>
      <c r="G6" s="56" t="s">
        <v>45</v>
      </c>
      <c r="H6" s="57" t="s">
        <v>51</v>
      </c>
    </row>
    <row r="7" spans="2:8" s="1" customFormat="1" ht="13.5" customHeight="1" x14ac:dyDescent="0.3">
      <c r="B7" s="91" t="s">
        <v>72</v>
      </c>
      <c r="C7" s="93">
        <v>444.30799999999999</v>
      </c>
      <c r="D7" s="93">
        <v>425.59500000000003</v>
      </c>
      <c r="E7" s="94">
        <v>136828.372</v>
      </c>
      <c r="F7" s="95">
        <v>7488</v>
      </c>
      <c r="G7" s="96">
        <v>0</v>
      </c>
      <c r="H7" s="90">
        <v>144316.372</v>
      </c>
    </row>
    <row r="8" spans="2:8" s="1" customFormat="1" ht="13.5" customHeight="1" x14ac:dyDescent="0.3">
      <c r="B8" s="92" t="s">
        <v>184</v>
      </c>
      <c r="C8" s="97">
        <v>443.72500000000002</v>
      </c>
      <c r="D8" s="97">
        <v>425.05099999999999</v>
      </c>
      <c r="E8" s="98">
        <v>136420.842</v>
      </c>
      <c r="F8" s="99">
        <v>7488</v>
      </c>
      <c r="G8" s="100">
        <v>0</v>
      </c>
      <c r="H8" s="30">
        <v>143908.842</v>
      </c>
    </row>
    <row r="9" spans="2:8" s="1" customFormat="1" ht="13.5" customHeight="1" x14ac:dyDescent="0.3">
      <c r="B9" s="92" t="s">
        <v>185</v>
      </c>
      <c r="C9" s="97">
        <v>8.1000000000000003E-2</v>
      </c>
      <c r="D9" s="97">
        <v>6.0999999999999999E-2</v>
      </c>
      <c r="E9" s="98">
        <v>50.592999999999996</v>
      </c>
      <c r="F9" s="99">
        <v>0</v>
      </c>
      <c r="G9" s="100">
        <v>0</v>
      </c>
      <c r="H9" s="30">
        <v>50.592999999999996</v>
      </c>
    </row>
    <row r="10" spans="2:8" s="1" customFormat="1" ht="13.5" customHeight="1" x14ac:dyDescent="0.3">
      <c r="B10" s="92" t="s">
        <v>186</v>
      </c>
      <c r="C10" s="97">
        <v>0.502</v>
      </c>
      <c r="D10" s="97">
        <v>0.48299999999999998</v>
      </c>
      <c r="E10" s="98">
        <v>356.93700000000001</v>
      </c>
      <c r="F10" s="99">
        <v>0</v>
      </c>
      <c r="G10" s="100">
        <v>0</v>
      </c>
      <c r="H10" s="30">
        <v>356.93700000000001</v>
      </c>
    </row>
    <row r="11" spans="2:8" s="1" customFormat="1" ht="13.5" customHeight="1" x14ac:dyDescent="0.3">
      <c r="B11" s="91" t="s">
        <v>73</v>
      </c>
      <c r="C11" s="93">
        <v>1574.402</v>
      </c>
      <c r="D11" s="93">
        <v>1574.402</v>
      </c>
      <c r="E11" s="94">
        <v>1394.721</v>
      </c>
      <c r="F11" s="95">
        <v>0</v>
      </c>
      <c r="G11" s="96">
        <v>0</v>
      </c>
      <c r="H11" s="90">
        <v>1394.721</v>
      </c>
    </row>
    <row r="12" spans="2:8" s="1" customFormat="1" ht="13.5" customHeight="1" x14ac:dyDescent="0.3">
      <c r="B12" s="92" t="s">
        <v>187</v>
      </c>
      <c r="C12" s="97">
        <v>1574.181</v>
      </c>
      <c r="D12" s="97">
        <v>1574.181</v>
      </c>
      <c r="E12" s="98">
        <v>1393.78</v>
      </c>
      <c r="F12" s="99">
        <v>0</v>
      </c>
      <c r="G12" s="100">
        <v>0</v>
      </c>
      <c r="H12" s="30">
        <v>1393.78</v>
      </c>
    </row>
    <row r="13" spans="2:8" s="1" customFormat="1" ht="13.5" customHeight="1" x14ac:dyDescent="0.3">
      <c r="B13" s="92" t="s">
        <v>188</v>
      </c>
      <c r="C13" s="97">
        <v>0.128</v>
      </c>
      <c r="D13" s="97">
        <v>0.128</v>
      </c>
      <c r="E13" s="98">
        <v>0.54400000000000004</v>
      </c>
      <c r="F13" s="99">
        <v>0</v>
      </c>
      <c r="G13" s="100">
        <v>0</v>
      </c>
      <c r="H13" s="30">
        <v>0.54400000000000004</v>
      </c>
    </row>
    <row r="14" spans="2:8" s="1" customFormat="1" ht="13.5" customHeight="1" x14ac:dyDescent="0.3">
      <c r="B14" s="92" t="s">
        <v>189</v>
      </c>
      <c r="C14" s="97">
        <v>9.2999999999999999E-2</v>
      </c>
      <c r="D14" s="97">
        <v>9.2999999999999999E-2</v>
      </c>
      <c r="E14" s="98">
        <v>0.39700000000000002</v>
      </c>
      <c r="F14" s="99">
        <v>0</v>
      </c>
      <c r="G14" s="100">
        <v>0</v>
      </c>
      <c r="H14" s="30">
        <v>0.39700000000000002</v>
      </c>
    </row>
    <row r="15" spans="2:8" s="1" customFormat="1" ht="13.5" customHeight="1" x14ac:dyDescent="0.3">
      <c r="B15" s="92" t="s">
        <v>190</v>
      </c>
      <c r="C15" s="97">
        <v>0</v>
      </c>
      <c r="D15" s="97">
        <v>0</v>
      </c>
      <c r="E15" s="98">
        <v>0</v>
      </c>
      <c r="F15" s="99">
        <v>0</v>
      </c>
      <c r="G15" s="100">
        <v>0</v>
      </c>
      <c r="H15" s="30">
        <v>0</v>
      </c>
    </row>
    <row r="16" spans="2:8" s="1" customFormat="1" ht="13.5" customHeight="1" x14ac:dyDescent="0.3">
      <c r="B16" s="92" t="s">
        <v>191</v>
      </c>
      <c r="C16" s="97">
        <v>0</v>
      </c>
      <c r="D16" s="97">
        <v>0</v>
      </c>
      <c r="E16" s="98">
        <v>0</v>
      </c>
      <c r="F16" s="99">
        <v>0</v>
      </c>
      <c r="G16" s="100">
        <v>0</v>
      </c>
      <c r="H16" s="30">
        <v>0</v>
      </c>
    </row>
    <row r="17" spans="2:8" s="1" customFormat="1" ht="13.5" customHeight="1" x14ac:dyDescent="0.3">
      <c r="B17" s="91" t="s">
        <v>74</v>
      </c>
      <c r="C17" s="93">
        <v>186.40299999999999</v>
      </c>
      <c r="D17" s="93">
        <v>186.40299999999999</v>
      </c>
      <c r="E17" s="94">
        <v>920.54000000000008</v>
      </c>
      <c r="F17" s="95">
        <v>0</v>
      </c>
      <c r="G17" s="96">
        <v>0</v>
      </c>
      <c r="H17" s="90">
        <v>920.54000000000008</v>
      </c>
    </row>
    <row r="18" spans="2:8" s="1" customFormat="1" ht="13.5" customHeight="1" x14ac:dyDescent="0.3">
      <c r="B18" s="92" t="s">
        <v>192</v>
      </c>
      <c r="C18" s="97">
        <v>0</v>
      </c>
      <c r="D18" s="97">
        <v>0</v>
      </c>
      <c r="E18" s="98">
        <v>0</v>
      </c>
      <c r="F18" s="99">
        <v>0</v>
      </c>
      <c r="G18" s="100">
        <v>0</v>
      </c>
      <c r="H18" s="30">
        <v>0</v>
      </c>
    </row>
    <row r="19" spans="2:8" s="1" customFormat="1" ht="13.5" customHeight="1" x14ac:dyDescent="0.3">
      <c r="B19" s="92" t="s">
        <v>193</v>
      </c>
      <c r="C19" s="97">
        <v>0</v>
      </c>
      <c r="D19" s="97">
        <v>0</v>
      </c>
      <c r="E19" s="98">
        <v>0</v>
      </c>
      <c r="F19" s="99">
        <v>0</v>
      </c>
      <c r="G19" s="100">
        <v>0</v>
      </c>
      <c r="H19" s="30">
        <v>0</v>
      </c>
    </row>
    <row r="20" spans="2:8" s="1" customFormat="1" ht="13.5" customHeight="1" x14ac:dyDescent="0.3">
      <c r="B20" s="92" t="s">
        <v>194</v>
      </c>
      <c r="C20" s="97">
        <v>25.266999999999999</v>
      </c>
      <c r="D20" s="97">
        <v>25.266999999999999</v>
      </c>
      <c r="E20" s="98">
        <v>24.029</v>
      </c>
      <c r="F20" s="99">
        <v>0</v>
      </c>
      <c r="G20" s="100">
        <v>0</v>
      </c>
      <c r="H20" s="30">
        <v>24.029</v>
      </c>
    </row>
    <row r="21" spans="2:8" s="1" customFormat="1" ht="13.5" customHeight="1" x14ac:dyDescent="0.3">
      <c r="B21" s="92" t="s">
        <v>195</v>
      </c>
      <c r="C21" s="97">
        <v>0</v>
      </c>
      <c r="D21" s="97">
        <v>0</v>
      </c>
      <c r="E21" s="98">
        <v>0</v>
      </c>
      <c r="F21" s="99">
        <v>0</v>
      </c>
      <c r="G21" s="100">
        <v>0</v>
      </c>
      <c r="H21" s="30">
        <v>0</v>
      </c>
    </row>
    <row r="22" spans="2:8" s="1" customFormat="1" ht="13.5" customHeight="1" x14ac:dyDescent="0.3">
      <c r="B22" s="92" t="s">
        <v>196</v>
      </c>
      <c r="C22" s="97">
        <v>157.03100000000001</v>
      </c>
      <c r="D22" s="97">
        <v>157.03100000000001</v>
      </c>
      <c r="E22" s="98">
        <v>863.67099999999994</v>
      </c>
      <c r="F22" s="99">
        <v>0</v>
      </c>
      <c r="G22" s="100">
        <v>0</v>
      </c>
      <c r="H22" s="30">
        <v>863.67099999999994</v>
      </c>
    </row>
    <row r="23" spans="2:8" s="1" customFormat="1" ht="13.5" customHeight="1" x14ac:dyDescent="0.3">
      <c r="B23" s="92" t="s">
        <v>197</v>
      </c>
      <c r="C23" s="101">
        <v>4.1050000000000004</v>
      </c>
      <c r="D23" s="97">
        <v>4.1050000000000004</v>
      </c>
      <c r="E23" s="98">
        <v>32.840000000000003</v>
      </c>
      <c r="F23" s="99">
        <v>0</v>
      </c>
      <c r="G23" s="100">
        <v>0</v>
      </c>
      <c r="H23" s="30">
        <v>32.840000000000003</v>
      </c>
    </row>
    <row r="24" spans="2:8" s="1" customFormat="1" ht="13.5" customHeight="1" x14ac:dyDescent="0.3">
      <c r="B24" s="92" t="s">
        <v>198</v>
      </c>
      <c r="C24" s="101">
        <v>0</v>
      </c>
      <c r="D24" s="97">
        <v>0</v>
      </c>
      <c r="E24" s="98">
        <v>0</v>
      </c>
      <c r="F24" s="99">
        <v>0</v>
      </c>
      <c r="G24" s="100">
        <v>0</v>
      </c>
      <c r="H24" s="30">
        <v>0</v>
      </c>
    </row>
    <row r="25" spans="2:8" s="1" customFormat="1" ht="13.5" customHeight="1" x14ac:dyDescent="0.3">
      <c r="B25" s="92" t="s">
        <v>199</v>
      </c>
      <c r="C25" s="97">
        <v>0</v>
      </c>
      <c r="D25" s="97">
        <v>0</v>
      </c>
      <c r="E25" s="98">
        <v>0</v>
      </c>
      <c r="F25" s="99">
        <v>0</v>
      </c>
      <c r="G25" s="100">
        <v>0</v>
      </c>
      <c r="H25" s="30">
        <v>0</v>
      </c>
    </row>
    <row r="26" spans="2:8" s="1" customFormat="1" ht="13.5" customHeight="1" x14ac:dyDescent="0.3">
      <c r="B26" s="92" t="s">
        <v>200</v>
      </c>
      <c r="C26" s="97">
        <v>0</v>
      </c>
      <c r="D26" s="97">
        <v>0</v>
      </c>
      <c r="E26" s="98">
        <v>0</v>
      </c>
      <c r="F26" s="99">
        <v>0</v>
      </c>
      <c r="G26" s="100">
        <v>0</v>
      </c>
      <c r="H26" s="30">
        <v>0</v>
      </c>
    </row>
    <row r="27" spans="2:8" s="1" customFormat="1" ht="13.5" customHeight="1" x14ac:dyDescent="0.3">
      <c r="B27" s="92" t="s">
        <v>201</v>
      </c>
      <c r="C27" s="97">
        <v>0</v>
      </c>
      <c r="D27" s="97">
        <v>0</v>
      </c>
      <c r="E27" s="98">
        <v>0</v>
      </c>
      <c r="F27" s="99">
        <v>0</v>
      </c>
      <c r="G27" s="100">
        <v>0</v>
      </c>
      <c r="H27" s="30">
        <v>0</v>
      </c>
    </row>
    <row r="28" spans="2:8" s="1" customFormat="1" ht="13.5" customHeight="1" x14ac:dyDescent="0.3">
      <c r="B28" s="88" t="s">
        <v>84</v>
      </c>
      <c r="C28" s="134"/>
      <c r="D28" s="134"/>
      <c r="E28" s="135">
        <v>139143.633</v>
      </c>
      <c r="F28" s="136">
        <v>7488</v>
      </c>
      <c r="G28" s="136">
        <v>0</v>
      </c>
      <c r="H28" s="89">
        <v>146631.633</v>
      </c>
    </row>
    <row r="29" spans="2:8" s="1" customFormat="1" ht="13.5" customHeight="1" x14ac:dyDescent="0.3"/>
    <row r="30" spans="2:8" s="1" customFormat="1" ht="13.5" customHeight="1" x14ac:dyDescent="0.3">
      <c r="B30" s="23" t="s">
        <v>283</v>
      </c>
    </row>
    <row r="31" spans="2:8" s="1" customFormat="1" ht="13.5" customHeight="1" x14ac:dyDescent="0.3"/>
    <row r="32" spans="2:8" s="1" customFormat="1" ht="13.5" hidden="1" customHeight="1" x14ac:dyDescent="0.3"/>
    <row r="33" s="1" customFormat="1" ht="13.5" hidden="1" customHeight="1" x14ac:dyDescent="0.3"/>
    <row r="34" s="1" customFormat="1" ht="13.5" hidden="1" customHeight="1" x14ac:dyDescent="0.3"/>
    <row r="35" s="1" customFormat="1" ht="13.5" hidden="1" customHeight="1" x14ac:dyDescent="0.3"/>
    <row r="36" s="1" customFormat="1" ht="13.5" hidden="1" customHeight="1" x14ac:dyDescent="0.3"/>
    <row r="37" s="1" customFormat="1" ht="13.5" hidden="1" customHeight="1" x14ac:dyDescent="0.3"/>
    <row r="38" s="1" customFormat="1" ht="13.5" hidden="1" customHeight="1" x14ac:dyDescent="0.3"/>
    <row r="39" s="1" customFormat="1" ht="13.5" hidden="1" customHeight="1" x14ac:dyDescent="0.3"/>
    <row r="40" s="1" customFormat="1" ht="13.5" hidden="1" customHeight="1" x14ac:dyDescent="0.3"/>
    <row r="41" s="1" customFormat="1" ht="13.5" hidden="1" customHeight="1" x14ac:dyDescent="0.3"/>
    <row r="42" s="1" customFormat="1" ht="13.5" hidden="1" customHeight="1" x14ac:dyDescent="0.3"/>
    <row r="43" s="1" customFormat="1" ht="13.5" hidden="1" customHeight="1" x14ac:dyDescent="0.3"/>
    <row r="44" s="1" customFormat="1" ht="13.5" hidden="1" customHeight="1" x14ac:dyDescent="0.3"/>
    <row r="45" s="1" customFormat="1" ht="13.5" hidden="1" customHeight="1" x14ac:dyDescent="0.3"/>
    <row r="46" s="1" customFormat="1" ht="13.5" hidden="1" customHeight="1" x14ac:dyDescent="0.3"/>
    <row r="47" s="1" customFormat="1" ht="13.5" hidden="1" customHeight="1" x14ac:dyDescent="0.3"/>
    <row r="48" s="1" customFormat="1" ht="13.5" hidden="1" customHeight="1" x14ac:dyDescent="0.3"/>
    <row r="49" s="1" customFormat="1" ht="13.5" hidden="1" customHeight="1" x14ac:dyDescent="0.3"/>
    <row r="50" s="1" customFormat="1" ht="13.5" hidden="1" customHeight="1" x14ac:dyDescent="0.3"/>
    <row r="51" s="1" customFormat="1" ht="13.5" hidden="1" customHeight="1" x14ac:dyDescent="0.3"/>
    <row r="52" s="1" customFormat="1" ht="13.5" hidden="1" customHeight="1" x14ac:dyDescent="0.3"/>
    <row r="53" s="1" customFormat="1" ht="13.5" hidden="1" customHeight="1" x14ac:dyDescent="0.3"/>
    <row r="54" s="1" customFormat="1" ht="13.5" hidden="1" customHeight="1" x14ac:dyDescent="0.3"/>
    <row r="55" s="1" customFormat="1" ht="13.5" hidden="1" customHeight="1" x14ac:dyDescent="0.3"/>
    <row r="56" s="1" customFormat="1" ht="13.5" hidden="1" customHeight="1" x14ac:dyDescent="0.3"/>
    <row r="57" s="1" customFormat="1" ht="13.5" hidden="1" customHeight="1" x14ac:dyDescent="0.3"/>
    <row r="58" s="1" customFormat="1" ht="13.5" hidden="1" customHeight="1" x14ac:dyDescent="0.3"/>
    <row r="59" s="1" customFormat="1" ht="13.5" hidden="1" customHeight="1" x14ac:dyDescent="0.3"/>
    <row r="60" s="1" customFormat="1" ht="13.5" hidden="1" customHeight="1" x14ac:dyDescent="0.3"/>
    <row r="61" s="1" customFormat="1" ht="13.5" hidden="1" customHeight="1" x14ac:dyDescent="0.3"/>
    <row r="62" s="1" customFormat="1" ht="13.5" hidden="1" customHeight="1" x14ac:dyDescent="0.3"/>
    <row r="63" s="1" customFormat="1" ht="13.5" hidden="1" customHeight="1" x14ac:dyDescent="0.3"/>
    <row r="64" s="1" customFormat="1" ht="13.5" hidden="1" customHeight="1" x14ac:dyDescent="0.3"/>
    <row r="65" s="1" customFormat="1" ht="13.5" hidden="1" customHeight="1" x14ac:dyDescent="0.3"/>
    <row r="66" s="1" customFormat="1" ht="13.5" hidden="1" customHeight="1" x14ac:dyDescent="0.3"/>
    <row r="67" s="1" customFormat="1" ht="13.5" hidden="1" customHeight="1" x14ac:dyDescent="0.3"/>
    <row r="68" s="1" customFormat="1" ht="13.5" hidden="1" customHeight="1" x14ac:dyDescent="0.3"/>
    <row r="69" s="1" customFormat="1" ht="13.5" hidden="1" customHeight="1" x14ac:dyDescent="0.3"/>
    <row r="70" s="1" customFormat="1" ht="13.5" hidden="1" customHeight="1" x14ac:dyDescent="0.3"/>
    <row r="71" s="1" customFormat="1" ht="13.5" hidden="1" customHeight="1" x14ac:dyDescent="0.3"/>
    <row r="72" s="1" customFormat="1" ht="13.5" hidden="1" customHeight="1" x14ac:dyDescent="0.3"/>
    <row r="73" s="1" customFormat="1" ht="13.5" hidden="1" customHeight="1" x14ac:dyDescent="0.3"/>
    <row r="74" s="1" customFormat="1" ht="13.5" hidden="1" customHeight="1" x14ac:dyDescent="0.3"/>
    <row r="75" s="1" customFormat="1" ht="13.5" hidden="1" customHeight="1" x14ac:dyDescent="0.3"/>
    <row r="76" s="1" customFormat="1" ht="13.5" hidden="1" customHeight="1" x14ac:dyDescent="0.3"/>
    <row r="77" s="1" customFormat="1" ht="13.5" hidden="1" customHeight="1" x14ac:dyDescent="0.3"/>
    <row r="78" s="1" customFormat="1" ht="13.5" hidden="1" customHeight="1" x14ac:dyDescent="0.3"/>
    <row r="79" s="1" customFormat="1" ht="13.5" hidden="1" customHeight="1" x14ac:dyDescent="0.3"/>
    <row r="80" s="1" customFormat="1" ht="13.5" hidden="1" customHeight="1" x14ac:dyDescent="0.3"/>
    <row r="81" s="1" customFormat="1" ht="13.5" hidden="1" customHeight="1" x14ac:dyDescent="0.3"/>
    <row r="82" s="1" customFormat="1" ht="13.5" hidden="1" customHeight="1" x14ac:dyDescent="0.3"/>
    <row r="83" s="1" customFormat="1" ht="13.5" hidden="1" customHeight="1" x14ac:dyDescent="0.3"/>
    <row r="84" s="1" customFormat="1" ht="13.5" hidden="1" customHeight="1" x14ac:dyDescent="0.3"/>
    <row r="85" s="1" customFormat="1" ht="13.5" hidden="1" customHeight="1" x14ac:dyDescent="0.3"/>
    <row r="86" s="1" customFormat="1" ht="13.5" hidden="1" customHeight="1" x14ac:dyDescent="0.3"/>
    <row r="87" s="1" customFormat="1" ht="13.5" hidden="1" customHeight="1" x14ac:dyDescent="0.3"/>
    <row r="88" s="1" customFormat="1" ht="13.5" hidden="1" customHeight="1" x14ac:dyDescent="0.3"/>
    <row r="89" s="1" customFormat="1" ht="13.5" hidden="1" customHeight="1" x14ac:dyDescent="0.3"/>
    <row r="90" s="1" customFormat="1" ht="13.5" hidden="1" customHeight="1" x14ac:dyDescent="0.3"/>
    <row r="91" s="1" customFormat="1" ht="13.5" hidden="1" customHeight="1" x14ac:dyDescent="0.3"/>
    <row r="92" s="1" customFormat="1" ht="13.5" hidden="1" customHeight="1" x14ac:dyDescent="0.3"/>
    <row r="93" s="1" customFormat="1" ht="13.5" hidden="1" customHeight="1" x14ac:dyDescent="0.3"/>
    <row r="94" s="1" customFormat="1" ht="13.5" hidden="1" customHeight="1" x14ac:dyDescent="0.3"/>
    <row r="95" s="1" customFormat="1" ht="13.5" hidden="1" customHeight="1" x14ac:dyDescent="0.3"/>
    <row r="96" s="1" customFormat="1" ht="13.5" hidden="1" customHeight="1" x14ac:dyDescent="0.3"/>
    <row r="97" s="1" customFormat="1" ht="13.5" hidden="1" customHeight="1" x14ac:dyDescent="0.3"/>
    <row r="98" s="1" customFormat="1" ht="13.5" hidden="1" customHeight="1" x14ac:dyDescent="0.3"/>
    <row r="99" s="1" customFormat="1" ht="13.5" hidden="1" customHeight="1" x14ac:dyDescent="0.3"/>
    <row r="100" s="1" customFormat="1" ht="13.5" hidden="1" customHeight="1" x14ac:dyDescent="0.3"/>
    <row r="101" s="1" customFormat="1" ht="13.5" hidden="1" customHeight="1" x14ac:dyDescent="0.3"/>
    <row r="102" s="1" customFormat="1" ht="13.5" hidden="1" customHeight="1" x14ac:dyDescent="0.3"/>
    <row r="103" s="1" customFormat="1" ht="13.5" hidden="1" customHeight="1" x14ac:dyDescent="0.3"/>
    <row r="104" s="1" customFormat="1" ht="13.5" hidden="1" customHeight="1" x14ac:dyDescent="0.3"/>
    <row r="105" s="1" customFormat="1" ht="13.5" hidden="1" customHeight="1" x14ac:dyDescent="0.3"/>
    <row r="106" s="1" customFormat="1" ht="13.5" hidden="1" customHeight="1" x14ac:dyDescent="0.3"/>
    <row r="107" s="1" customFormat="1" ht="13.5" hidden="1" customHeight="1" x14ac:dyDescent="0.3"/>
    <row r="108" s="1" customFormat="1" ht="13.5" hidden="1" customHeight="1" x14ac:dyDescent="0.3"/>
    <row r="109" s="1" customFormat="1" ht="13.5" hidden="1" customHeight="1" x14ac:dyDescent="0.3"/>
    <row r="110" s="1" customFormat="1" ht="13.5" hidden="1" customHeight="1" x14ac:dyDescent="0.3"/>
    <row r="111" s="1" customFormat="1" ht="13.5" hidden="1" customHeight="1" x14ac:dyDescent="0.3"/>
    <row r="112" s="1" customFormat="1" ht="13.5" hidden="1" customHeight="1" x14ac:dyDescent="0.3"/>
    <row r="113" s="1" customFormat="1" ht="13.5" hidden="1" customHeight="1" x14ac:dyDescent="0.3"/>
    <row r="114" s="1" customFormat="1" ht="13.5" hidden="1" customHeight="1" x14ac:dyDescent="0.3"/>
    <row r="115" s="1" customFormat="1" ht="13.5" hidden="1" customHeight="1" x14ac:dyDescent="0.3"/>
    <row r="116" s="1" customFormat="1" ht="13.5" hidden="1" customHeight="1" x14ac:dyDescent="0.3"/>
    <row r="117" s="1" customFormat="1" ht="13.5" hidden="1" customHeight="1" x14ac:dyDescent="0.3"/>
    <row r="118" s="1" customFormat="1" ht="13.5" hidden="1" customHeight="1" x14ac:dyDescent="0.3"/>
    <row r="119" s="1" customFormat="1" ht="13.5" hidden="1" customHeight="1" x14ac:dyDescent="0.3"/>
    <row r="120" s="1" customFormat="1" ht="13.5" hidden="1" customHeight="1" x14ac:dyDescent="0.3"/>
    <row r="121" s="1" customFormat="1" ht="13.5" hidden="1" customHeight="1" x14ac:dyDescent="0.3"/>
    <row r="122" s="1" customFormat="1" ht="13.5" hidden="1" customHeight="1" x14ac:dyDescent="0.3"/>
    <row r="123" s="1" customFormat="1" ht="13.5" hidden="1" customHeight="1" x14ac:dyDescent="0.3"/>
    <row r="124" s="1" customFormat="1" ht="13.5" hidden="1" customHeight="1" x14ac:dyDescent="0.3"/>
    <row r="125" s="1" customFormat="1" ht="13.5" hidden="1" customHeight="1" x14ac:dyDescent="0.3"/>
    <row r="126" s="1" customFormat="1" ht="13.5" hidden="1" customHeight="1" x14ac:dyDescent="0.3"/>
    <row r="127" s="1" customFormat="1" ht="13.5" hidden="1" customHeight="1" x14ac:dyDescent="0.3"/>
    <row r="128" s="1" customFormat="1" ht="13.5" hidden="1" customHeight="1" x14ac:dyDescent="0.3"/>
    <row r="129" s="1" customFormat="1" ht="13.5" hidden="1" customHeight="1" x14ac:dyDescent="0.3"/>
    <row r="130" s="1" customFormat="1" ht="13.5" hidden="1" customHeight="1" x14ac:dyDescent="0.3"/>
    <row r="131" s="1" customFormat="1" ht="13.5" hidden="1" customHeight="1" x14ac:dyDescent="0.3"/>
    <row r="132" s="1" customFormat="1" ht="13.5" hidden="1" customHeight="1" x14ac:dyDescent="0.3"/>
    <row r="133" s="1" customFormat="1" ht="13.5" hidden="1" customHeight="1" x14ac:dyDescent="0.3"/>
    <row r="134" s="1" customFormat="1" ht="13.5" hidden="1" customHeight="1" x14ac:dyDescent="0.3"/>
    <row r="135" s="1" customFormat="1" ht="13.5" hidden="1" customHeight="1" x14ac:dyDescent="0.3"/>
    <row r="136" s="1" customFormat="1" ht="13.5" hidden="1" customHeight="1" x14ac:dyDescent="0.3"/>
    <row r="137" s="1" customFormat="1" ht="13.5" hidden="1" customHeight="1" x14ac:dyDescent="0.3"/>
    <row r="138" s="1" customFormat="1" ht="13.5" hidden="1" customHeight="1" x14ac:dyDescent="0.3"/>
    <row r="139" s="1" customFormat="1" ht="13.5" hidden="1" customHeight="1" x14ac:dyDescent="0.3"/>
    <row r="140" s="1" customFormat="1" ht="13.5" hidden="1" customHeight="1" x14ac:dyDescent="0.3"/>
    <row r="141" s="1" customFormat="1" ht="13.5" hidden="1" customHeight="1" x14ac:dyDescent="0.3"/>
    <row r="142" s="1" customFormat="1" ht="13.5" hidden="1" customHeight="1" x14ac:dyDescent="0.3"/>
    <row r="143" s="1" customFormat="1" ht="13.5" hidden="1" customHeight="1" x14ac:dyDescent="0.3"/>
    <row r="144" s="1" customFormat="1" ht="13.5" hidden="1" customHeight="1" x14ac:dyDescent="0.3"/>
    <row r="145" s="1" customFormat="1" ht="13.5" hidden="1" customHeight="1" x14ac:dyDescent="0.3"/>
    <row r="146" s="1" customFormat="1" ht="13.5" hidden="1" customHeight="1" x14ac:dyDescent="0.3"/>
    <row r="147" s="1" customFormat="1" ht="13.5" hidden="1" customHeight="1" x14ac:dyDescent="0.3"/>
    <row r="148" s="1" customFormat="1" ht="13.5" hidden="1" customHeight="1" x14ac:dyDescent="0.3"/>
    <row r="149" s="1" customFormat="1" ht="13.5" hidden="1" customHeight="1" x14ac:dyDescent="0.3"/>
    <row r="150" s="1" customFormat="1" ht="13.5" hidden="1" customHeight="1" x14ac:dyDescent="0.3"/>
    <row r="151" s="1" customFormat="1" ht="13.5" hidden="1" customHeight="1" x14ac:dyDescent="0.3"/>
    <row r="152" s="1" customFormat="1" ht="13.5" hidden="1" customHeight="1" x14ac:dyDescent="0.3"/>
    <row r="153" s="1" customFormat="1" ht="13.5" hidden="1" customHeight="1" x14ac:dyDescent="0.3"/>
    <row r="154" s="1" customFormat="1" ht="13.5" hidden="1" customHeight="1" x14ac:dyDescent="0.3"/>
    <row r="155" s="1" customFormat="1" ht="13.5" hidden="1" customHeight="1" x14ac:dyDescent="0.3"/>
    <row r="156" s="1" customFormat="1" ht="13.5" hidden="1" customHeight="1" x14ac:dyDescent="0.3"/>
    <row r="157" s="1" customFormat="1" ht="13.5" hidden="1" customHeight="1" x14ac:dyDescent="0.3"/>
    <row r="158" s="1" customFormat="1" ht="13.5" hidden="1" customHeight="1" x14ac:dyDescent="0.3"/>
    <row r="159" s="1" customFormat="1" ht="13.5" hidden="1" customHeight="1" x14ac:dyDescent="0.3"/>
    <row r="160" s="1" customFormat="1" ht="13.5" hidden="1" customHeight="1" x14ac:dyDescent="0.3"/>
    <row r="161" s="1" customFormat="1" ht="13.5" hidden="1" customHeight="1" x14ac:dyDescent="0.3"/>
    <row r="162" s="1" customFormat="1" ht="13.5" hidden="1" customHeight="1" x14ac:dyDescent="0.3"/>
    <row r="163" s="1" customFormat="1" ht="13.5" hidden="1" customHeight="1" x14ac:dyDescent="0.3"/>
    <row r="164" s="1" customFormat="1" ht="13.5" hidden="1" customHeight="1" x14ac:dyDescent="0.3"/>
    <row r="165" s="1" customFormat="1" ht="13.5" hidden="1" customHeight="1" x14ac:dyDescent="0.3"/>
    <row r="166" s="1" customFormat="1" ht="13.5" hidden="1" customHeight="1" x14ac:dyDescent="0.3"/>
    <row r="167" s="1" customFormat="1" ht="13.5" hidden="1" customHeight="1" x14ac:dyDescent="0.3"/>
    <row r="168" s="1" customFormat="1" ht="13.5" hidden="1" customHeight="1" x14ac:dyDescent="0.3"/>
    <row r="169" s="1" customFormat="1" ht="13.5" hidden="1" customHeight="1" x14ac:dyDescent="0.3"/>
    <row r="170" s="1" customFormat="1" ht="13.5" hidden="1" customHeight="1" x14ac:dyDescent="0.3"/>
    <row r="171" s="1" customFormat="1" ht="13.5" hidden="1" customHeight="1" x14ac:dyDescent="0.3"/>
    <row r="172" s="1" customFormat="1" ht="13.5" hidden="1" customHeight="1" x14ac:dyDescent="0.3"/>
    <row r="173" s="1" customFormat="1" ht="13.5" hidden="1" customHeight="1" x14ac:dyDescent="0.3"/>
    <row r="174" s="1" customFormat="1" ht="13.5" hidden="1" customHeight="1" x14ac:dyDescent="0.3"/>
    <row r="175" s="1" customFormat="1" ht="13.5" hidden="1" customHeight="1" x14ac:dyDescent="0.3"/>
    <row r="176" s="1" customFormat="1" ht="13.5" hidden="1" customHeight="1" x14ac:dyDescent="0.3"/>
    <row r="177" s="1" customFormat="1" ht="13.5" hidden="1" customHeight="1" x14ac:dyDescent="0.3"/>
    <row r="178" s="1" customFormat="1" ht="13.5" hidden="1" customHeight="1" x14ac:dyDescent="0.3"/>
    <row r="179" s="1" customFormat="1" ht="13.5" hidden="1" customHeight="1" x14ac:dyDescent="0.3"/>
    <row r="180" s="1" customFormat="1" ht="13.5" hidden="1" customHeight="1" x14ac:dyDescent="0.3"/>
    <row r="181" s="1" customFormat="1" ht="13.5" hidden="1" customHeight="1" x14ac:dyDescent="0.3"/>
    <row r="182" s="1" customFormat="1" ht="13.5" hidden="1" customHeight="1" x14ac:dyDescent="0.3"/>
    <row r="183" s="1" customFormat="1" ht="13.5" hidden="1" customHeight="1" x14ac:dyDescent="0.3"/>
    <row r="184" s="1" customFormat="1" ht="13.5" hidden="1" customHeight="1" x14ac:dyDescent="0.3"/>
    <row r="185" s="1" customFormat="1" ht="13.5" hidden="1" customHeight="1" x14ac:dyDescent="0.3"/>
    <row r="186" s="1" customFormat="1" ht="13.5" hidden="1" customHeight="1" x14ac:dyDescent="0.3"/>
    <row r="187" s="1" customFormat="1" ht="13.5" hidden="1" customHeight="1" x14ac:dyDescent="0.3"/>
    <row r="188" s="1" customFormat="1" ht="13.5" hidden="1" customHeight="1" x14ac:dyDescent="0.3"/>
    <row r="189" s="1" customFormat="1" ht="13.5" hidden="1" customHeight="1" x14ac:dyDescent="0.3"/>
    <row r="190" s="1" customFormat="1" ht="13.5" hidden="1" customHeight="1" x14ac:dyDescent="0.3"/>
    <row r="191" s="1" customFormat="1" ht="13.5" hidden="1" customHeight="1" x14ac:dyDescent="0.3"/>
    <row r="192" s="1" customFormat="1" ht="13.5" hidden="1" customHeight="1" x14ac:dyDescent="0.3"/>
    <row r="193" s="1" customFormat="1" ht="13.5" hidden="1" customHeight="1" x14ac:dyDescent="0.3"/>
    <row r="194" s="1" customFormat="1" ht="13.5" hidden="1" customHeight="1" x14ac:dyDescent="0.3"/>
    <row r="195" s="1" customFormat="1" ht="13.5" hidden="1" customHeight="1" x14ac:dyDescent="0.3"/>
    <row r="196" s="1" customFormat="1" ht="13.5" hidden="1" customHeight="1" x14ac:dyDescent="0.3"/>
    <row r="197" s="1" customFormat="1" ht="13.5" hidden="1" customHeight="1" x14ac:dyDescent="0.3"/>
    <row r="198" s="1" customFormat="1" ht="13.5" hidden="1" customHeight="1" x14ac:dyDescent="0.3"/>
    <row r="199" s="1" customFormat="1" ht="13.5" hidden="1" customHeight="1" x14ac:dyDescent="0.3"/>
    <row r="200" s="1" customFormat="1" ht="13.5" hidden="1" customHeight="1" x14ac:dyDescent="0.3"/>
    <row r="201" s="1" customFormat="1" ht="13.5" hidden="1" customHeight="1" x14ac:dyDescent="0.3"/>
    <row r="202" s="1" customFormat="1" ht="13.5" hidden="1" customHeight="1" x14ac:dyDescent="0.3"/>
    <row r="203" s="1" customFormat="1" ht="13.5" hidden="1" customHeight="1" x14ac:dyDescent="0.3"/>
    <row r="204" s="1" customFormat="1" ht="13.5" hidden="1" customHeight="1" x14ac:dyDescent="0.3"/>
    <row r="205" s="1" customFormat="1" ht="13.5" hidden="1" customHeight="1" x14ac:dyDescent="0.3"/>
    <row r="206" s="1" customFormat="1" ht="13.5" hidden="1" customHeight="1" x14ac:dyDescent="0.3"/>
    <row r="207" s="1" customFormat="1" ht="13.5" hidden="1" customHeight="1" x14ac:dyDescent="0.3"/>
    <row r="208" s="1" customFormat="1" ht="13.5" hidden="1" customHeight="1" x14ac:dyDescent="0.3"/>
    <row r="209" s="1" customFormat="1" ht="13.5" hidden="1" customHeight="1" x14ac:dyDescent="0.3"/>
    <row r="210" s="1" customFormat="1" ht="13.5" hidden="1" customHeight="1" x14ac:dyDescent="0.3"/>
    <row r="211" s="1" customFormat="1" ht="13.5" hidden="1" customHeight="1" x14ac:dyDescent="0.3"/>
    <row r="212" s="1" customFormat="1" ht="13.5" hidden="1" customHeight="1" x14ac:dyDescent="0.3"/>
    <row r="213" s="1" customFormat="1" ht="13.5" hidden="1" customHeight="1" x14ac:dyDescent="0.3"/>
    <row r="214" s="1" customFormat="1" ht="13.5" hidden="1" customHeight="1" x14ac:dyDescent="0.3"/>
    <row r="215" s="1" customFormat="1" ht="13.5" hidden="1" customHeight="1" x14ac:dyDescent="0.3"/>
    <row r="216" s="1" customFormat="1" ht="13.5" hidden="1" customHeight="1" x14ac:dyDescent="0.3"/>
    <row r="217" s="1" customFormat="1" ht="13.5" hidden="1" customHeight="1" x14ac:dyDescent="0.3"/>
    <row r="218" s="1" customFormat="1" ht="13.5" hidden="1" customHeight="1" x14ac:dyDescent="0.3"/>
    <row r="219" s="1" customFormat="1" ht="13.5" hidden="1" customHeight="1" x14ac:dyDescent="0.3"/>
    <row r="220" s="1" customFormat="1" ht="13.5" hidden="1" customHeight="1" x14ac:dyDescent="0.3"/>
    <row r="221" s="1" customFormat="1" ht="13.5" hidden="1" customHeight="1" x14ac:dyDescent="0.3"/>
    <row r="222" s="1" customFormat="1" ht="13.5" hidden="1" customHeight="1" x14ac:dyDescent="0.3"/>
    <row r="223" s="1" customFormat="1" ht="13.5" hidden="1" customHeight="1" x14ac:dyDescent="0.3"/>
    <row r="224" s="1" customFormat="1" ht="13.5" hidden="1" customHeight="1" x14ac:dyDescent="0.3"/>
    <row r="225" s="1" customFormat="1" ht="13.5" hidden="1" customHeight="1" x14ac:dyDescent="0.3"/>
    <row r="226" s="1" customFormat="1" ht="13.5" hidden="1" customHeight="1" x14ac:dyDescent="0.3"/>
    <row r="227" s="1" customFormat="1" ht="13.5" hidden="1" customHeight="1" x14ac:dyDescent="0.3"/>
    <row r="228" s="1" customFormat="1" ht="13.5" hidden="1" customHeight="1" x14ac:dyDescent="0.3"/>
    <row r="229" s="1" customFormat="1" ht="13.5" hidden="1" customHeight="1" x14ac:dyDescent="0.3"/>
    <row r="230" s="1" customFormat="1" ht="13.5" hidden="1" customHeight="1" x14ac:dyDescent="0.3"/>
    <row r="231" s="1" customFormat="1" ht="13.5" hidden="1" customHeight="1" x14ac:dyDescent="0.3"/>
    <row r="232" s="1" customFormat="1" ht="13.5" hidden="1" customHeight="1" x14ac:dyDescent="0.3"/>
    <row r="233" s="1" customFormat="1" ht="13.5" hidden="1" customHeight="1" x14ac:dyDescent="0.3"/>
    <row r="234" s="1" customFormat="1" ht="13.5" hidden="1" customHeight="1" x14ac:dyDescent="0.3"/>
    <row r="235" s="1" customFormat="1" ht="13.5" hidden="1" customHeight="1" x14ac:dyDescent="0.3"/>
    <row r="236" s="1" customFormat="1" ht="13.5" hidden="1" customHeight="1" x14ac:dyDescent="0.3"/>
    <row r="237" s="1" customFormat="1" ht="13.5" hidden="1" customHeight="1" x14ac:dyDescent="0.3"/>
    <row r="238" s="1" customFormat="1" ht="13.5" hidden="1" customHeight="1" x14ac:dyDescent="0.3"/>
    <row r="239" s="1" customFormat="1" ht="13.5" hidden="1" customHeight="1" x14ac:dyDescent="0.3"/>
    <row r="240" s="1" customFormat="1" ht="13.5" hidden="1" customHeight="1" x14ac:dyDescent="0.3"/>
    <row r="241" s="1" customFormat="1" ht="13.5" hidden="1" customHeight="1" x14ac:dyDescent="0.3"/>
    <row r="242" s="1" customFormat="1" ht="13.5" hidden="1" customHeight="1" x14ac:dyDescent="0.3"/>
    <row r="243" s="1" customFormat="1" ht="13.5" hidden="1" customHeight="1" x14ac:dyDescent="0.3"/>
    <row r="244" s="1" customFormat="1" ht="13.5" hidden="1" customHeight="1" x14ac:dyDescent="0.3"/>
    <row r="245" s="1" customFormat="1" ht="13.5" hidden="1" customHeight="1" x14ac:dyDescent="0.3"/>
    <row r="246" s="1" customFormat="1" ht="13.5" hidden="1" customHeight="1" x14ac:dyDescent="0.3"/>
    <row r="247" s="1" customFormat="1" ht="13.5" hidden="1" customHeight="1" x14ac:dyDescent="0.3"/>
    <row r="248" s="1" customFormat="1" ht="13.5" hidden="1" customHeight="1" x14ac:dyDescent="0.3"/>
    <row r="249" s="1" customFormat="1" ht="13.5" hidden="1" customHeight="1" x14ac:dyDescent="0.3"/>
    <row r="250" s="1" customFormat="1" ht="13.5" hidden="1" customHeight="1" x14ac:dyDescent="0.3"/>
    <row r="251" s="1" customFormat="1" ht="13.5" hidden="1" customHeight="1" x14ac:dyDescent="0.3"/>
    <row r="252" s="1" customFormat="1" ht="13.5" hidden="1" customHeight="1" x14ac:dyDescent="0.3"/>
    <row r="253" s="1" customFormat="1" ht="13.5" hidden="1" customHeight="1" x14ac:dyDescent="0.3"/>
    <row r="254" s="1" customFormat="1" ht="13.5" hidden="1" customHeight="1" x14ac:dyDescent="0.3"/>
    <row r="255" s="1" customFormat="1" ht="13.5" hidden="1" customHeight="1" x14ac:dyDescent="0.3"/>
    <row r="256" s="1" customFormat="1" ht="13.5" hidden="1" customHeight="1" x14ac:dyDescent="0.3"/>
    <row r="257" s="1" customFormat="1" ht="13.5" hidden="1" customHeight="1" x14ac:dyDescent="0.3"/>
    <row r="258" s="1" customFormat="1" ht="13.5" hidden="1" customHeight="1" x14ac:dyDescent="0.3"/>
    <row r="259" s="1" customFormat="1" ht="13.5" hidden="1" customHeight="1" x14ac:dyDescent="0.3"/>
    <row r="260" ht="13.5" hidden="1" customHeight="1" x14ac:dyDescent="0.25"/>
    <row r="261" ht="13.5" hidden="1" customHeight="1" x14ac:dyDescent="0.25"/>
    <row r="262" ht="13.5" hidden="1" customHeight="1" x14ac:dyDescent="0.25"/>
    <row r="263" ht="13.5" hidden="1" customHeight="1" x14ac:dyDescent="0.25"/>
    <row r="264" ht="13.5" hidden="1" customHeight="1" x14ac:dyDescent="0.25"/>
    <row r="265" ht="13.5" hidden="1" customHeight="1" x14ac:dyDescent="0.25"/>
    <row r="266" ht="13.5" hidden="1" customHeight="1" x14ac:dyDescent="0.25"/>
    <row r="267" ht="13.5" hidden="1" customHeight="1" x14ac:dyDescent="0.25"/>
    <row r="268" ht="13.5" hidden="1" customHeight="1" x14ac:dyDescent="0.25"/>
  </sheetData>
  <mergeCells count="4">
    <mergeCell ref="B5:B6"/>
    <mergeCell ref="E5:H5"/>
    <mergeCell ref="B4:H4"/>
    <mergeCell ref="C5:D5"/>
  </mergeCells>
  <phoneticPr fontId="0" type="noConversion"/>
  <pageMargins left="0.75" right="0.75" top="1" bottom="1" header="0" footer="0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4"/>
  </sheetPr>
  <dimension ref="B1:D268"/>
  <sheetViews>
    <sheetView showGridLines="0" workbookViewId="0"/>
  </sheetViews>
  <sheetFormatPr baseColWidth="10" defaultColWidth="0" defaultRowHeight="0" customHeight="1" zeroHeight="1" x14ac:dyDescent="0.25"/>
  <cols>
    <col min="1" max="1" width="1.28515625" style="21" customWidth="1"/>
    <col min="2" max="2" width="42.7109375" style="21" customWidth="1"/>
    <col min="3" max="4" width="19" style="21" customWidth="1"/>
    <col min="5" max="5" width="3" style="21" customWidth="1"/>
    <col min="6" max="16384" width="0" style="21" hidden="1"/>
  </cols>
  <sheetData>
    <row r="1" spans="2:4" ht="13.5" customHeight="1" x14ac:dyDescent="0.25"/>
    <row r="2" spans="2:4" ht="15.75" x14ac:dyDescent="0.25">
      <c r="B2" s="24" t="s">
        <v>58</v>
      </c>
      <c r="C2" s="6"/>
    </row>
    <row r="3" spans="2:4" ht="15.75" x14ac:dyDescent="0.25">
      <c r="B3" s="24"/>
      <c r="C3" s="6"/>
    </row>
    <row r="4" spans="2:4" ht="39.950000000000003" customHeight="1" x14ac:dyDescent="0.25">
      <c r="B4" s="144" t="s">
        <v>117</v>
      </c>
      <c r="C4" s="144"/>
      <c r="D4" s="144"/>
    </row>
    <row r="5" spans="2:4" s="1" customFormat="1" ht="13.5" x14ac:dyDescent="0.3">
      <c r="B5" s="48" t="s">
        <v>47</v>
      </c>
      <c r="C5" s="55" t="s">
        <v>53</v>
      </c>
      <c r="D5" s="49" t="s">
        <v>75</v>
      </c>
    </row>
    <row r="6" spans="2:4" s="1" customFormat="1" ht="12.6" customHeight="1" x14ac:dyDescent="0.3">
      <c r="B6" s="78" t="s">
        <v>86</v>
      </c>
      <c r="C6" s="79">
        <v>5.1137290000000002</v>
      </c>
      <c r="D6" s="80">
        <v>225.108</v>
      </c>
    </row>
    <row r="7" spans="2:4" s="1" customFormat="1" ht="13.5" customHeight="1" x14ac:dyDescent="0.3">
      <c r="B7" s="81" t="s">
        <v>96</v>
      </c>
      <c r="C7" s="82">
        <v>5.1137290000000002</v>
      </c>
      <c r="D7" s="83">
        <v>225.108</v>
      </c>
    </row>
    <row r="8" spans="2:4" s="1" customFormat="1" ht="13.5" customHeight="1" x14ac:dyDescent="0.3">
      <c r="B8" s="41" t="s">
        <v>202</v>
      </c>
      <c r="C8" s="76">
        <v>4.7016819999999999</v>
      </c>
      <c r="D8" s="77">
        <v>204.61699999999999</v>
      </c>
    </row>
    <row r="9" spans="2:4" s="1" customFormat="1" ht="13.5" customHeight="1" x14ac:dyDescent="0.3">
      <c r="B9" s="41" t="s">
        <v>150</v>
      </c>
      <c r="C9" s="76">
        <v>0.412047</v>
      </c>
      <c r="D9" s="77">
        <v>20.491</v>
      </c>
    </row>
    <row r="10" spans="2:4" s="1" customFormat="1" ht="13.5" customHeight="1" x14ac:dyDescent="0.3">
      <c r="B10" s="41" t="s">
        <v>152</v>
      </c>
      <c r="C10" s="76">
        <v>0</v>
      </c>
      <c r="D10" s="77">
        <v>0</v>
      </c>
    </row>
    <row r="11" spans="2:4" s="1" customFormat="1" ht="13.5" customHeight="1" x14ac:dyDescent="0.3">
      <c r="B11" s="52" t="s">
        <v>116</v>
      </c>
      <c r="C11" s="76">
        <v>0</v>
      </c>
      <c r="D11" s="77">
        <v>0</v>
      </c>
    </row>
    <row r="12" spans="2:4" s="1" customFormat="1" ht="13.5" customHeight="1" x14ac:dyDescent="0.3">
      <c r="B12" s="53" t="s">
        <v>36</v>
      </c>
      <c r="C12" s="84">
        <v>440.30799999999999</v>
      </c>
      <c r="D12" s="85">
        <v>15269.912</v>
      </c>
    </row>
    <row r="13" spans="2:4" s="1" customFormat="1" ht="13.5" customHeight="1" x14ac:dyDescent="0.3">
      <c r="B13" s="81" t="s">
        <v>87</v>
      </c>
      <c r="C13" s="82">
        <v>133.30799999999999</v>
      </c>
      <c r="D13" s="83">
        <v>1725.0719999999999</v>
      </c>
    </row>
    <row r="14" spans="2:4" s="1" customFormat="1" ht="13.5" customHeight="1" x14ac:dyDescent="0.3">
      <c r="B14" s="41" t="s">
        <v>123</v>
      </c>
      <c r="C14" s="76">
        <v>0</v>
      </c>
      <c r="D14" s="77">
        <v>0</v>
      </c>
    </row>
    <row r="15" spans="2:4" s="1" customFormat="1" ht="13.5" customHeight="1" x14ac:dyDescent="0.3">
      <c r="B15" s="41" t="s">
        <v>203</v>
      </c>
      <c r="C15" s="76">
        <v>0</v>
      </c>
      <c r="D15" s="77">
        <v>0</v>
      </c>
    </row>
    <row r="16" spans="2:4" s="1" customFormat="1" ht="13.5" customHeight="1" x14ac:dyDescent="0.3">
      <c r="B16" s="41" t="s">
        <v>204</v>
      </c>
      <c r="C16" s="76">
        <v>0</v>
      </c>
      <c r="D16" s="77">
        <v>0</v>
      </c>
    </row>
    <row r="17" spans="2:4" s="1" customFormat="1" ht="13.5" customHeight="1" x14ac:dyDescent="0.3">
      <c r="B17" s="41" t="s">
        <v>205</v>
      </c>
      <c r="C17" s="76">
        <v>0</v>
      </c>
      <c r="D17" s="77">
        <v>0</v>
      </c>
    </row>
    <row r="18" spans="2:4" s="1" customFormat="1" ht="13.5" customHeight="1" x14ac:dyDescent="0.3">
      <c r="B18" s="41" t="s">
        <v>206</v>
      </c>
      <c r="C18" s="76">
        <v>0</v>
      </c>
      <c r="D18" s="77">
        <v>0</v>
      </c>
    </row>
    <row r="19" spans="2:4" s="1" customFormat="1" ht="13.5" customHeight="1" x14ac:dyDescent="0.3">
      <c r="B19" s="41" t="s">
        <v>207</v>
      </c>
      <c r="C19" s="76">
        <v>79.736999999999995</v>
      </c>
      <c r="D19" s="77">
        <v>1126.684</v>
      </c>
    </row>
    <row r="20" spans="2:4" s="1" customFormat="1" ht="13.5" customHeight="1" x14ac:dyDescent="0.3">
      <c r="B20" s="41" t="s">
        <v>208</v>
      </c>
      <c r="C20" s="76">
        <v>53.570999999999998</v>
      </c>
      <c r="D20" s="77">
        <v>598.38800000000003</v>
      </c>
    </row>
    <row r="21" spans="2:4" s="1" customFormat="1" ht="13.5" customHeight="1" x14ac:dyDescent="0.3">
      <c r="B21" s="41" t="s">
        <v>209</v>
      </c>
      <c r="C21" s="76">
        <v>0</v>
      </c>
      <c r="D21" s="77">
        <v>0</v>
      </c>
    </row>
    <row r="22" spans="2:4" s="1" customFormat="1" ht="13.5" customHeight="1" x14ac:dyDescent="0.3">
      <c r="B22" s="81" t="s">
        <v>88</v>
      </c>
      <c r="C22" s="82">
        <v>307</v>
      </c>
      <c r="D22" s="83">
        <v>13544.84</v>
      </c>
    </row>
    <row r="23" spans="2:4" s="1" customFormat="1" ht="13.5" customHeight="1" x14ac:dyDescent="0.3">
      <c r="B23" s="41" t="s">
        <v>210</v>
      </c>
      <c r="C23" s="76">
        <v>0</v>
      </c>
      <c r="D23" s="77">
        <v>0</v>
      </c>
    </row>
    <row r="24" spans="2:4" s="1" customFormat="1" ht="13.5" customHeight="1" x14ac:dyDescent="0.3">
      <c r="B24" s="41" t="s">
        <v>211</v>
      </c>
      <c r="C24" s="76">
        <v>307</v>
      </c>
      <c r="D24" s="77">
        <v>13544.84</v>
      </c>
    </row>
    <row r="25" spans="2:4" s="1" customFormat="1" ht="13.5" customHeight="1" x14ac:dyDescent="0.3">
      <c r="B25" s="41" t="s">
        <v>212</v>
      </c>
      <c r="C25" s="76">
        <v>0</v>
      </c>
      <c r="D25" s="77">
        <v>0</v>
      </c>
    </row>
    <row r="26" spans="2:4" s="1" customFormat="1" ht="13.5" customHeight="1" x14ac:dyDescent="0.3">
      <c r="B26" s="53" t="s">
        <v>89</v>
      </c>
      <c r="C26" s="86"/>
      <c r="D26" s="87">
        <f>D12+D6</f>
        <v>15495.02</v>
      </c>
    </row>
    <row r="27" spans="2:4" s="1" customFormat="1" ht="6" customHeight="1" x14ac:dyDescent="0.3"/>
    <row r="28" spans="2:4" s="1" customFormat="1" ht="13.5" customHeight="1" x14ac:dyDescent="0.3">
      <c r="B28" s="23" t="s">
        <v>283</v>
      </c>
    </row>
    <row r="29" spans="2:4" s="1" customFormat="1" ht="13.5" customHeight="1" x14ac:dyDescent="0.3"/>
    <row r="30" spans="2:4" s="1" customFormat="1" ht="13.5" hidden="1" customHeight="1" x14ac:dyDescent="0.3"/>
    <row r="31" spans="2:4" s="1" customFormat="1" ht="13.5" hidden="1" customHeight="1" x14ac:dyDescent="0.3"/>
    <row r="32" spans="2:4" s="1" customFormat="1" ht="13.5" hidden="1" customHeight="1" x14ac:dyDescent="0.3"/>
    <row r="33" s="1" customFormat="1" ht="13.5" hidden="1" customHeight="1" x14ac:dyDescent="0.3"/>
    <row r="34" s="1" customFormat="1" ht="13.5" hidden="1" customHeight="1" x14ac:dyDescent="0.3"/>
    <row r="35" s="1" customFormat="1" ht="13.5" hidden="1" customHeight="1" x14ac:dyDescent="0.3"/>
    <row r="36" s="1" customFormat="1" ht="13.5" hidden="1" customHeight="1" x14ac:dyDescent="0.3"/>
    <row r="37" s="1" customFormat="1" ht="13.5" hidden="1" customHeight="1" x14ac:dyDescent="0.3"/>
    <row r="38" s="1" customFormat="1" ht="13.5" hidden="1" customHeight="1" x14ac:dyDescent="0.3"/>
    <row r="39" s="1" customFormat="1" ht="13.5" hidden="1" customHeight="1" x14ac:dyDescent="0.3"/>
    <row r="40" s="1" customFormat="1" ht="13.5" hidden="1" customHeight="1" x14ac:dyDescent="0.3"/>
    <row r="41" s="1" customFormat="1" ht="13.5" hidden="1" customHeight="1" x14ac:dyDescent="0.3"/>
    <row r="42" s="1" customFormat="1" ht="13.5" hidden="1" customHeight="1" x14ac:dyDescent="0.3"/>
    <row r="43" s="1" customFormat="1" ht="13.5" hidden="1" customHeight="1" x14ac:dyDescent="0.3"/>
    <row r="44" s="1" customFormat="1" ht="13.5" hidden="1" customHeight="1" x14ac:dyDescent="0.3"/>
    <row r="45" s="1" customFormat="1" ht="13.5" hidden="1" customHeight="1" x14ac:dyDescent="0.3"/>
    <row r="46" s="1" customFormat="1" ht="13.5" hidden="1" customHeight="1" x14ac:dyDescent="0.3"/>
    <row r="47" s="1" customFormat="1" ht="13.5" hidden="1" customHeight="1" x14ac:dyDescent="0.3"/>
    <row r="48" s="1" customFormat="1" ht="13.5" hidden="1" customHeight="1" x14ac:dyDescent="0.3"/>
    <row r="49" s="1" customFormat="1" ht="13.5" hidden="1" customHeight="1" x14ac:dyDescent="0.3"/>
    <row r="50" s="1" customFormat="1" ht="13.5" hidden="1" customHeight="1" x14ac:dyDescent="0.3"/>
    <row r="51" s="1" customFormat="1" ht="13.5" hidden="1" customHeight="1" x14ac:dyDescent="0.3"/>
    <row r="52" s="1" customFormat="1" ht="13.5" hidden="1" customHeight="1" x14ac:dyDescent="0.3"/>
    <row r="53" s="1" customFormat="1" ht="13.5" hidden="1" customHeight="1" x14ac:dyDescent="0.3"/>
    <row r="54" s="1" customFormat="1" ht="13.5" hidden="1" customHeight="1" x14ac:dyDescent="0.3"/>
    <row r="55" s="1" customFormat="1" ht="13.5" hidden="1" customHeight="1" x14ac:dyDescent="0.3"/>
    <row r="56" s="1" customFormat="1" ht="13.5" hidden="1" customHeight="1" x14ac:dyDescent="0.3"/>
    <row r="57" s="1" customFormat="1" ht="13.5" hidden="1" customHeight="1" x14ac:dyDescent="0.3"/>
    <row r="58" s="1" customFormat="1" ht="13.5" hidden="1" customHeight="1" x14ac:dyDescent="0.3"/>
    <row r="59" s="1" customFormat="1" ht="13.5" hidden="1" customHeight="1" x14ac:dyDescent="0.3"/>
    <row r="60" s="1" customFormat="1" ht="13.5" hidden="1" customHeight="1" x14ac:dyDescent="0.3"/>
    <row r="61" s="1" customFormat="1" ht="13.5" hidden="1" customHeight="1" x14ac:dyDescent="0.3"/>
    <row r="62" s="1" customFormat="1" ht="13.5" hidden="1" customHeight="1" x14ac:dyDescent="0.3"/>
    <row r="63" s="1" customFormat="1" ht="13.5" hidden="1" customHeight="1" x14ac:dyDescent="0.3"/>
    <row r="64" s="1" customFormat="1" ht="13.5" hidden="1" customHeight="1" x14ac:dyDescent="0.3"/>
    <row r="65" s="1" customFormat="1" ht="13.5" hidden="1" customHeight="1" x14ac:dyDescent="0.3"/>
    <row r="66" s="1" customFormat="1" ht="13.5" hidden="1" customHeight="1" x14ac:dyDescent="0.3"/>
    <row r="67" s="1" customFormat="1" ht="13.5" hidden="1" customHeight="1" x14ac:dyDescent="0.3"/>
    <row r="68" s="1" customFormat="1" ht="13.5" hidden="1" customHeight="1" x14ac:dyDescent="0.3"/>
    <row r="69" s="1" customFormat="1" ht="13.5" hidden="1" customHeight="1" x14ac:dyDescent="0.3"/>
    <row r="70" s="1" customFormat="1" ht="13.5" hidden="1" customHeight="1" x14ac:dyDescent="0.3"/>
    <row r="71" s="1" customFormat="1" ht="13.5" hidden="1" customHeight="1" x14ac:dyDescent="0.3"/>
    <row r="72" s="1" customFormat="1" ht="13.5" hidden="1" customHeight="1" x14ac:dyDescent="0.3"/>
    <row r="73" s="1" customFormat="1" ht="13.5" hidden="1" customHeight="1" x14ac:dyDescent="0.3"/>
    <row r="74" s="1" customFormat="1" ht="13.5" hidden="1" customHeight="1" x14ac:dyDescent="0.3"/>
    <row r="75" s="1" customFormat="1" ht="13.5" hidden="1" customHeight="1" x14ac:dyDescent="0.3"/>
    <row r="76" s="1" customFormat="1" ht="13.5" hidden="1" customHeight="1" x14ac:dyDescent="0.3"/>
    <row r="77" s="1" customFormat="1" ht="13.5" hidden="1" customHeight="1" x14ac:dyDescent="0.3"/>
    <row r="78" s="1" customFormat="1" ht="13.5" hidden="1" customHeight="1" x14ac:dyDescent="0.3"/>
    <row r="79" s="1" customFormat="1" ht="13.5" hidden="1" customHeight="1" x14ac:dyDescent="0.3"/>
    <row r="80" s="1" customFormat="1" ht="13.5" hidden="1" customHeight="1" x14ac:dyDescent="0.3"/>
    <row r="81" s="1" customFormat="1" ht="13.5" hidden="1" customHeight="1" x14ac:dyDescent="0.3"/>
    <row r="82" s="1" customFormat="1" ht="13.5" hidden="1" customHeight="1" x14ac:dyDescent="0.3"/>
    <row r="83" s="1" customFormat="1" ht="13.5" hidden="1" customHeight="1" x14ac:dyDescent="0.3"/>
    <row r="84" s="1" customFormat="1" ht="13.5" hidden="1" customHeight="1" x14ac:dyDescent="0.3"/>
    <row r="85" s="1" customFormat="1" ht="13.5" hidden="1" customHeight="1" x14ac:dyDescent="0.3"/>
    <row r="86" s="1" customFormat="1" ht="13.5" hidden="1" customHeight="1" x14ac:dyDescent="0.3"/>
    <row r="87" s="1" customFormat="1" ht="13.5" hidden="1" customHeight="1" x14ac:dyDescent="0.3"/>
    <row r="88" s="1" customFormat="1" ht="13.5" hidden="1" customHeight="1" x14ac:dyDescent="0.3"/>
    <row r="89" s="1" customFormat="1" ht="13.5" hidden="1" customHeight="1" x14ac:dyDescent="0.3"/>
    <row r="90" s="1" customFormat="1" ht="13.5" hidden="1" customHeight="1" x14ac:dyDescent="0.3"/>
    <row r="91" s="1" customFormat="1" ht="13.5" hidden="1" customHeight="1" x14ac:dyDescent="0.3"/>
    <row r="92" s="1" customFormat="1" ht="13.5" hidden="1" customHeight="1" x14ac:dyDescent="0.3"/>
    <row r="93" s="1" customFormat="1" ht="13.5" hidden="1" customHeight="1" x14ac:dyDescent="0.3"/>
    <row r="94" s="1" customFormat="1" ht="13.5" hidden="1" customHeight="1" x14ac:dyDescent="0.3"/>
    <row r="95" s="1" customFormat="1" ht="13.5" hidden="1" customHeight="1" x14ac:dyDescent="0.3"/>
    <row r="96" s="1" customFormat="1" ht="13.5" hidden="1" customHeight="1" x14ac:dyDescent="0.3"/>
    <row r="97" s="1" customFormat="1" ht="13.5" hidden="1" customHeight="1" x14ac:dyDescent="0.3"/>
    <row r="98" s="1" customFormat="1" ht="13.5" hidden="1" customHeight="1" x14ac:dyDescent="0.3"/>
    <row r="99" s="1" customFormat="1" ht="13.5" hidden="1" customHeight="1" x14ac:dyDescent="0.3"/>
    <row r="100" s="1" customFormat="1" ht="13.5" hidden="1" customHeight="1" x14ac:dyDescent="0.3"/>
    <row r="101" s="1" customFormat="1" ht="13.5" hidden="1" customHeight="1" x14ac:dyDescent="0.3"/>
    <row r="102" s="1" customFormat="1" ht="13.5" hidden="1" customHeight="1" x14ac:dyDescent="0.3"/>
    <row r="103" s="1" customFormat="1" ht="13.5" hidden="1" customHeight="1" x14ac:dyDescent="0.3"/>
    <row r="104" s="1" customFormat="1" ht="13.5" hidden="1" customHeight="1" x14ac:dyDescent="0.3"/>
    <row r="105" s="1" customFormat="1" ht="13.5" hidden="1" customHeight="1" x14ac:dyDescent="0.3"/>
    <row r="106" s="1" customFormat="1" ht="13.5" hidden="1" customHeight="1" x14ac:dyDescent="0.3"/>
    <row r="107" s="1" customFormat="1" ht="13.5" hidden="1" customHeight="1" x14ac:dyDescent="0.3"/>
    <row r="108" s="1" customFormat="1" ht="13.5" hidden="1" customHeight="1" x14ac:dyDescent="0.3"/>
    <row r="109" s="1" customFormat="1" ht="13.5" hidden="1" customHeight="1" x14ac:dyDescent="0.3"/>
    <row r="110" s="1" customFormat="1" ht="13.5" hidden="1" customHeight="1" x14ac:dyDescent="0.3"/>
    <row r="111" s="1" customFormat="1" ht="13.5" hidden="1" customHeight="1" x14ac:dyDescent="0.3"/>
    <row r="112" s="1" customFormat="1" ht="13.5" hidden="1" customHeight="1" x14ac:dyDescent="0.3"/>
    <row r="113" s="1" customFormat="1" ht="13.5" hidden="1" customHeight="1" x14ac:dyDescent="0.3"/>
    <row r="114" s="1" customFormat="1" ht="13.5" hidden="1" customHeight="1" x14ac:dyDescent="0.3"/>
    <row r="115" s="1" customFormat="1" ht="13.5" hidden="1" customHeight="1" x14ac:dyDescent="0.3"/>
    <row r="116" s="1" customFormat="1" ht="13.5" hidden="1" customHeight="1" x14ac:dyDescent="0.3"/>
    <row r="117" s="1" customFormat="1" ht="13.5" hidden="1" customHeight="1" x14ac:dyDescent="0.3"/>
    <row r="118" s="1" customFormat="1" ht="13.5" hidden="1" customHeight="1" x14ac:dyDescent="0.3"/>
    <row r="119" s="1" customFormat="1" ht="13.5" hidden="1" customHeight="1" x14ac:dyDescent="0.3"/>
    <row r="120" s="1" customFormat="1" ht="13.5" hidden="1" customHeight="1" x14ac:dyDescent="0.3"/>
    <row r="121" s="1" customFormat="1" ht="13.5" hidden="1" customHeight="1" x14ac:dyDescent="0.3"/>
    <row r="122" s="1" customFormat="1" ht="13.5" hidden="1" customHeight="1" x14ac:dyDescent="0.3"/>
    <row r="123" s="1" customFormat="1" ht="13.5" hidden="1" customHeight="1" x14ac:dyDescent="0.3"/>
    <row r="124" s="1" customFormat="1" ht="13.5" hidden="1" customHeight="1" x14ac:dyDescent="0.3"/>
    <row r="125" s="1" customFormat="1" ht="13.5" hidden="1" customHeight="1" x14ac:dyDescent="0.3"/>
    <row r="126" s="1" customFormat="1" ht="13.5" hidden="1" customHeight="1" x14ac:dyDescent="0.3"/>
    <row r="127" s="1" customFormat="1" ht="13.5" hidden="1" customHeight="1" x14ac:dyDescent="0.3"/>
    <row r="128" s="1" customFormat="1" ht="13.5" hidden="1" customHeight="1" x14ac:dyDescent="0.3"/>
    <row r="129" s="1" customFormat="1" ht="13.5" hidden="1" customHeight="1" x14ac:dyDescent="0.3"/>
    <row r="130" s="1" customFormat="1" ht="13.5" hidden="1" customHeight="1" x14ac:dyDescent="0.3"/>
    <row r="131" s="1" customFormat="1" ht="13.5" hidden="1" customHeight="1" x14ac:dyDescent="0.3"/>
    <row r="132" s="1" customFormat="1" ht="13.5" hidden="1" customHeight="1" x14ac:dyDescent="0.3"/>
    <row r="133" s="1" customFormat="1" ht="13.5" hidden="1" customHeight="1" x14ac:dyDescent="0.3"/>
    <row r="134" s="1" customFormat="1" ht="13.5" hidden="1" customHeight="1" x14ac:dyDescent="0.3"/>
    <row r="135" s="1" customFormat="1" ht="13.5" hidden="1" customHeight="1" x14ac:dyDescent="0.3"/>
    <row r="136" s="1" customFormat="1" ht="13.5" hidden="1" customHeight="1" x14ac:dyDescent="0.3"/>
    <row r="137" s="1" customFormat="1" ht="13.5" hidden="1" customHeight="1" x14ac:dyDescent="0.3"/>
    <row r="138" s="1" customFormat="1" ht="13.5" hidden="1" customHeight="1" x14ac:dyDescent="0.3"/>
    <row r="139" s="1" customFormat="1" ht="13.5" hidden="1" customHeight="1" x14ac:dyDescent="0.3"/>
    <row r="140" s="1" customFormat="1" ht="13.5" hidden="1" customHeight="1" x14ac:dyDescent="0.3"/>
    <row r="141" s="1" customFormat="1" ht="13.5" hidden="1" customHeight="1" x14ac:dyDescent="0.3"/>
    <row r="142" s="1" customFormat="1" ht="13.5" hidden="1" customHeight="1" x14ac:dyDescent="0.3"/>
    <row r="143" s="1" customFormat="1" ht="13.5" hidden="1" customHeight="1" x14ac:dyDescent="0.3"/>
    <row r="144" s="1" customFormat="1" ht="13.5" hidden="1" customHeight="1" x14ac:dyDescent="0.3"/>
    <row r="145" s="1" customFormat="1" ht="13.5" hidden="1" customHeight="1" x14ac:dyDescent="0.3"/>
    <row r="146" s="1" customFormat="1" ht="13.5" hidden="1" customHeight="1" x14ac:dyDescent="0.3"/>
    <row r="147" s="1" customFormat="1" ht="13.5" hidden="1" customHeight="1" x14ac:dyDescent="0.3"/>
    <row r="148" s="1" customFormat="1" ht="13.5" hidden="1" customHeight="1" x14ac:dyDescent="0.3"/>
    <row r="149" s="1" customFormat="1" ht="13.5" hidden="1" customHeight="1" x14ac:dyDescent="0.3"/>
    <row r="150" s="1" customFormat="1" ht="13.5" hidden="1" customHeight="1" x14ac:dyDescent="0.3"/>
    <row r="151" s="1" customFormat="1" ht="13.5" hidden="1" customHeight="1" x14ac:dyDescent="0.3"/>
    <row r="152" s="1" customFormat="1" ht="13.5" hidden="1" customHeight="1" x14ac:dyDescent="0.3"/>
    <row r="153" s="1" customFormat="1" ht="13.5" hidden="1" customHeight="1" x14ac:dyDescent="0.3"/>
    <row r="154" s="1" customFormat="1" ht="13.5" hidden="1" customHeight="1" x14ac:dyDescent="0.3"/>
    <row r="155" s="1" customFormat="1" ht="13.5" hidden="1" customHeight="1" x14ac:dyDescent="0.3"/>
    <row r="156" s="1" customFormat="1" ht="13.5" hidden="1" customHeight="1" x14ac:dyDescent="0.3"/>
    <row r="157" s="1" customFormat="1" ht="13.5" hidden="1" customHeight="1" x14ac:dyDescent="0.3"/>
    <row r="158" s="1" customFormat="1" ht="13.5" hidden="1" customHeight="1" x14ac:dyDescent="0.3"/>
    <row r="159" s="1" customFormat="1" ht="13.5" hidden="1" customHeight="1" x14ac:dyDescent="0.3"/>
    <row r="160" s="1" customFormat="1" ht="13.5" hidden="1" customHeight="1" x14ac:dyDescent="0.3"/>
    <row r="161" s="1" customFormat="1" ht="13.5" hidden="1" customHeight="1" x14ac:dyDescent="0.3"/>
    <row r="162" s="1" customFormat="1" ht="13.5" hidden="1" customHeight="1" x14ac:dyDescent="0.3"/>
    <row r="163" s="1" customFormat="1" ht="13.5" hidden="1" customHeight="1" x14ac:dyDescent="0.3"/>
    <row r="164" s="1" customFormat="1" ht="13.5" hidden="1" customHeight="1" x14ac:dyDescent="0.3"/>
    <row r="165" s="1" customFormat="1" ht="13.5" hidden="1" customHeight="1" x14ac:dyDescent="0.3"/>
    <row r="166" s="1" customFormat="1" ht="13.5" hidden="1" customHeight="1" x14ac:dyDescent="0.3"/>
    <row r="167" s="1" customFormat="1" ht="13.5" hidden="1" customHeight="1" x14ac:dyDescent="0.3"/>
    <row r="168" s="1" customFormat="1" ht="13.5" hidden="1" customHeight="1" x14ac:dyDescent="0.3"/>
    <row r="169" s="1" customFormat="1" ht="13.5" hidden="1" customHeight="1" x14ac:dyDescent="0.3"/>
    <row r="170" s="1" customFormat="1" ht="13.5" hidden="1" customHeight="1" x14ac:dyDescent="0.3"/>
    <row r="171" s="1" customFormat="1" ht="13.5" hidden="1" customHeight="1" x14ac:dyDescent="0.3"/>
    <row r="172" s="1" customFormat="1" ht="13.5" hidden="1" customHeight="1" x14ac:dyDescent="0.3"/>
    <row r="173" s="1" customFormat="1" ht="13.5" hidden="1" customHeight="1" x14ac:dyDescent="0.3"/>
    <row r="174" s="1" customFormat="1" ht="13.5" hidden="1" customHeight="1" x14ac:dyDescent="0.3"/>
    <row r="175" s="1" customFormat="1" ht="13.5" hidden="1" customHeight="1" x14ac:dyDescent="0.3"/>
    <row r="176" s="1" customFormat="1" ht="13.5" hidden="1" customHeight="1" x14ac:dyDescent="0.3"/>
    <row r="177" s="1" customFormat="1" ht="13.5" hidden="1" customHeight="1" x14ac:dyDescent="0.3"/>
    <row r="178" s="1" customFormat="1" ht="13.5" hidden="1" customHeight="1" x14ac:dyDescent="0.3"/>
    <row r="179" s="1" customFormat="1" ht="13.5" hidden="1" customHeight="1" x14ac:dyDescent="0.3"/>
    <row r="180" s="1" customFormat="1" ht="13.5" hidden="1" customHeight="1" x14ac:dyDescent="0.3"/>
    <row r="181" s="1" customFormat="1" ht="13.5" hidden="1" customHeight="1" x14ac:dyDescent="0.3"/>
    <row r="182" s="1" customFormat="1" ht="13.5" hidden="1" customHeight="1" x14ac:dyDescent="0.3"/>
    <row r="183" s="1" customFormat="1" ht="13.5" hidden="1" customHeight="1" x14ac:dyDescent="0.3"/>
    <row r="184" s="1" customFormat="1" ht="13.5" hidden="1" customHeight="1" x14ac:dyDescent="0.3"/>
    <row r="185" s="1" customFormat="1" ht="13.5" hidden="1" customHeight="1" x14ac:dyDescent="0.3"/>
    <row r="186" s="1" customFormat="1" ht="13.5" hidden="1" customHeight="1" x14ac:dyDescent="0.3"/>
    <row r="187" s="1" customFormat="1" ht="13.5" hidden="1" customHeight="1" x14ac:dyDescent="0.3"/>
    <row r="188" s="1" customFormat="1" ht="13.5" hidden="1" customHeight="1" x14ac:dyDescent="0.3"/>
    <row r="189" s="1" customFormat="1" ht="13.5" hidden="1" customHeight="1" x14ac:dyDescent="0.3"/>
    <row r="190" s="1" customFormat="1" ht="13.5" hidden="1" customHeight="1" x14ac:dyDescent="0.3"/>
    <row r="191" s="1" customFormat="1" ht="13.5" hidden="1" customHeight="1" x14ac:dyDescent="0.3"/>
    <row r="192" s="1" customFormat="1" ht="13.5" hidden="1" customHeight="1" x14ac:dyDescent="0.3"/>
    <row r="193" s="1" customFormat="1" ht="13.5" hidden="1" customHeight="1" x14ac:dyDescent="0.3"/>
    <row r="194" s="1" customFormat="1" ht="13.5" hidden="1" customHeight="1" x14ac:dyDescent="0.3"/>
    <row r="195" s="1" customFormat="1" ht="13.5" hidden="1" customHeight="1" x14ac:dyDescent="0.3"/>
    <row r="196" s="1" customFormat="1" ht="13.5" hidden="1" customHeight="1" x14ac:dyDescent="0.3"/>
    <row r="197" s="1" customFormat="1" ht="13.5" hidden="1" customHeight="1" x14ac:dyDescent="0.3"/>
    <row r="198" s="1" customFormat="1" ht="13.5" hidden="1" customHeight="1" x14ac:dyDescent="0.3"/>
    <row r="199" s="1" customFormat="1" ht="13.5" hidden="1" customHeight="1" x14ac:dyDescent="0.3"/>
    <row r="200" s="1" customFormat="1" ht="13.5" hidden="1" customHeight="1" x14ac:dyDescent="0.3"/>
    <row r="201" s="1" customFormat="1" ht="13.5" hidden="1" customHeight="1" x14ac:dyDescent="0.3"/>
    <row r="202" s="1" customFormat="1" ht="13.5" hidden="1" customHeight="1" x14ac:dyDescent="0.3"/>
    <row r="203" s="1" customFormat="1" ht="13.5" hidden="1" customHeight="1" x14ac:dyDescent="0.3"/>
    <row r="204" s="1" customFormat="1" ht="13.5" hidden="1" customHeight="1" x14ac:dyDescent="0.3"/>
    <row r="205" s="1" customFormat="1" ht="13.5" hidden="1" customHeight="1" x14ac:dyDescent="0.3"/>
    <row r="206" s="1" customFormat="1" ht="13.5" hidden="1" customHeight="1" x14ac:dyDescent="0.3"/>
    <row r="207" s="1" customFormat="1" ht="13.5" hidden="1" customHeight="1" x14ac:dyDescent="0.3"/>
    <row r="208" s="1" customFormat="1" ht="13.5" hidden="1" customHeight="1" x14ac:dyDescent="0.3"/>
    <row r="209" s="1" customFormat="1" ht="13.5" hidden="1" customHeight="1" x14ac:dyDescent="0.3"/>
    <row r="210" s="1" customFormat="1" ht="13.5" hidden="1" customHeight="1" x14ac:dyDescent="0.3"/>
    <row r="211" s="1" customFormat="1" ht="13.5" hidden="1" customHeight="1" x14ac:dyDescent="0.3"/>
    <row r="212" s="1" customFormat="1" ht="13.5" hidden="1" customHeight="1" x14ac:dyDescent="0.3"/>
    <row r="213" s="1" customFormat="1" ht="13.5" hidden="1" customHeight="1" x14ac:dyDescent="0.3"/>
    <row r="214" s="1" customFormat="1" ht="13.5" hidden="1" customHeight="1" x14ac:dyDescent="0.3"/>
    <row r="215" s="1" customFormat="1" ht="13.5" hidden="1" customHeight="1" x14ac:dyDescent="0.3"/>
    <row r="216" s="1" customFormat="1" ht="13.5" hidden="1" customHeight="1" x14ac:dyDescent="0.3"/>
    <row r="217" s="1" customFormat="1" ht="13.5" hidden="1" customHeight="1" x14ac:dyDescent="0.3"/>
    <row r="218" s="1" customFormat="1" ht="13.5" hidden="1" customHeight="1" x14ac:dyDescent="0.3"/>
    <row r="219" s="1" customFormat="1" ht="13.5" hidden="1" customHeight="1" x14ac:dyDescent="0.3"/>
    <row r="220" s="1" customFormat="1" ht="13.5" hidden="1" customHeight="1" x14ac:dyDescent="0.3"/>
    <row r="221" s="1" customFormat="1" ht="13.5" hidden="1" customHeight="1" x14ac:dyDescent="0.3"/>
    <row r="222" s="1" customFormat="1" ht="13.5" hidden="1" customHeight="1" x14ac:dyDescent="0.3"/>
    <row r="223" s="1" customFormat="1" ht="13.5" hidden="1" customHeight="1" x14ac:dyDescent="0.3"/>
    <row r="224" s="1" customFormat="1" ht="13.5" hidden="1" customHeight="1" x14ac:dyDescent="0.3"/>
    <row r="225" s="1" customFormat="1" ht="13.5" hidden="1" customHeight="1" x14ac:dyDescent="0.3"/>
    <row r="226" s="1" customFormat="1" ht="13.5" hidden="1" customHeight="1" x14ac:dyDescent="0.3"/>
    <row r="227" s="1" customFormat="1" ht="13.5" hidden="1" customHeight="1" x14ac:dyDescent="0.3"/>
    <row r="228" s="1" customFormat="1" ht="13.5" hidden="1" customHeight="1" x14ac:dyDescent="0.3"/>
    <row r="229" s="1" customFormat="1" ht="13.5" hidden="1" customHeight="1" x14ac:dyDescent="0.3"/>
    <row r="230" s="1" customFormat="1" ht="13.5" hidden="1" customHeight="1" x14ac:dyDescent="0.3"/>
    <row r="231" s="1" customFormat="1" ht="13.5" hidden="1" customHeight="1" x14ac:dyDescent="0.3"/>
    <row r="232" s="1" customFormat="1" ht="13.5" hidden="1" customHeight="1" x14ac:dyDescent="0.3"/>
    <row r="233" s="1" customFormat="1" ht="13.5" hidden="1" customHeight="1" x14ac:dyDescent="0.3"/>
    <row r="234" s="1" customFormat="1" ht="13.5" hidden="1" customHeight="1" x14ac:dyDescent="0.3"/>
    <row r="235" s="1" customFormat="1" ht="13.5" hidden="1" customHeight="1" x14ac:dyDescent="0.3"/>
    <row r="236" s="1" customFormat="1" ht="13.5" hidden="1" customHeight="1" x14ac:dyDescent="0.3"/>
    <row r="237" s="1" customFormat="1" ht="13.5" hidden="1" customHeight="1" x14ac:dyDescent="0.3"/>
    <row r="238" s="1" customFormat="1" ht="13.5" hidden="1" customHeight="1" x14ac:dyDescent="0.3"/>
    <row r="239" s="1" customFormat="1" ht="13.5" hidden="1" customHeight="1" x14ac:dyDescent="0.3"/>
    <row r="240" s="1" customFormat="1" ht="13.5" hidden="1" customHeight="1" x14ac:dyDescent="0.3"/>
    <row r="241" s="1" customFormat="1" ht="13.5" hidden="1" customHeight="1" x14ac:dyDescent="0.3"/>
    <row r="242" s="1" customFormat="1" ht="13.5" hidden="1" customHeight="1" x14ac:dyDescent="0.3"/>
    <row r="243" s="1" customFormat="1" ht="13.5" hidden="1" customHeight="1" x14ac:dyDescent="0.3"/>
    <row r="244" s="1" customFormat="1" ht="13.5" hidden="1" customHeight="1" x14ac:dyDescent="0.3"/>
    <row r="245" s="1" customFormat="1" ht="13.5" hidden="1" customHeight="1" x14ac:dyDescent="0.3"/>
    <row r="246" s="1" customFormat="1" ht="13.5" hidden="1" customHeight="1" x14ac:dyDescent="0.3"/>
    <row r="247" s="1" customFormat="1" ht="13.5" hidden="1" customHeight="1" x14ac:dyDescent="0.3"/>
    <row r="248" s="1" customFormat="1" ht="13.5" hidden="1" customHeight="1" x14ac:dyDescent="0.3"/>
    <row r="249" s="1" customFormat="1" ht="13.5" hidden="1" customHeight="1" x14ac:dyDescent="0.3"/>
    <row r="250" s="1" customFormat="1" ht="13.5" hidden="1" customHeight="1" x14ac:dyDescent="0.3"/>
    <row r="251" s="1" customFormat="1" ht="13.5" hidden="1" customHeight="1" x14ac:dyDescent="0.3"/>
    <row r="252" s="1" customFormat="1" ht="13.5" hidden="1" customHeight="1" x14ac:dyDescent="0.3"/>
    <row r="253" s="1" customFormat="1" ht="13.5" hidden="1" customHeight="1" x14ac:dyDescent="0.3"/>
    <row r="254" s="1" customFormat="1" ht="13.5" hidden="1" customHeight="1" x14ac:dyDescent="0.3"/>
    <row r="255" s="1" customFormat="1" ht="13.5" hidden="1" customHeight="1" x14ac:dyDescent="0.3"/>
    <row r="256" s="1" customFormat="1" ht="13.5" hidden="1" customHeight="1" x14ac:dyDescent="0.3"/>
    <row r="257" s="1" customFormat="1" ht="13.5" hidden="1" customHeight="1" x14ac:dyDescent="0.3"/>
    <row r="258" s="1" customFormat="1" ht="13.5" hidden="1" customHeight="1" x14ac:dyDescent="0.3"/>
    <row r="259" s="1" customFormat="1" ht="13.5" hidden="1" customHeight="1" x14ac:dyDescent="0.3"/>
    <row r="260" s="1" customFormat="1" ht="13.5" hidden="1" customHeight="1" x14ac:dyDescent="0.3"/>
    <row r="261" s="1" customFormat="1" ht="13.5" hidden="1" customHeight="1" x14ac:dyDescent="0.3"/>
    <row r="262" s="1" customFormat="1" ht="13.5" hidden="1" customHeight="1" x14ac:dyDescent="0.3"/>
    <row r="263" s="1" customFormat="1" ht="13.5" hidden="1" customHeight="1" x14ac:dyDescent="0.3"/>
    <row r="264" s="1" customFormat="1" ht="13.5" hidden="1" customHeight="1" x14ac:dyDescent="0.3"/>
    <row r="265" s="1" customFormat="1" ht="13.5" hidden="1" customHeight="1" x14ac:dyDescent="0.3"/>
    <row r="266" s="1" customFormat="1" ht="13.5" hidden="1" customHeight="1" x14ac:dyDescent="0.3"/>
    <row r="267" s="1" customFormat="1" ht="13.5" hidden="1" customHeight="1" x14ac:dyDescent="0.3"/>
    <row r="268" s="1" customFormat="1" ht="13.5" hidden="1" customHeight="1" x14ac:dyDescent="0.3"/>
  </sheetData>
  <mergeCells count="1">
    <mergeCell ref="B4:D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14"/>
  </sheetPr>
  <dimension ref="B1:E278"/>
  <sheetViews>
    <sheetView showGridLines="0" zoomScale="115" zoomScaleNormal="115" workbookViewId="0"/>
  </sheetViews>
  <sheetFormatPr baseColWidth="10" defaultColWidth="0" defaultRowHeight="0" customHeight="1" zeroHeight="1" x14ac:dyDescent="0.25"/>
  <cols>
    <col min="1" max="1" width="1.28515625" style="21" customWidth="1"/>
    <col min="2" max="2" width="42.85546875" style="21" customWidth="1"/>
    <col min="3" max="4" width="19.42578125" style="21" customWidth="1"/>
    <col min="5" max="5" width="2.7109375" style="21" customWidth="1"/>
    <col min="6" max="16384" width="0" style="21" hidden="1"/>
  </cols>
  <sheetData>
    <row r="1" spans="2:4" ht="13.5" customHeight="1" x14ac:dyDescent="0.25"/>
    <row r="2" spans="2:4" ht="15.75" x14ac:dyDescent="0.25">
      <c r="B2" s="24" t="s">
        <v>99</v>
      </c>
    </row>
    <row r="3" spans="2:4" ht="15.75" x14ac:dyDescent="0.25">
      <c r="B3" s="24"/>
    </row>
    <row r="4" spans="2:4" ht="60" customHeight="1" x14ac:dyDescent="0.25">
      <c r="B4" s="145" t="s">
        <v>281</v>
      </c>
      <c r="C4" s="145"/>
      <c r="D4" s="145"/>
    </row>
    <row r="5" spans="2:4" s="1" customFormat="1" ht="13.5" x14ac:dyDescent="0.3">
      <c r="B5" s="48" t="s">
        <v>47</v>
      </c>
      <c r="C5" s="55" t="s">
        <v>53</v>
      </c>
      <c r="D5" s="49" t="s">
        <v>75</v>
      </c>
    </row>
    <row r="6" spans="2:4" s="1" customFormat="1" ht="13.5" customHeight="1" x14ac:dyDescent="0.3">
      <c r="B6" s="74" t="s">
        <v>90</v>
      </c>
      <c r="C6" s="75">
        <v>610.25172799999996</v>
      </c>
      <c r="D6" s="69">
        <v>1762.826</v>
      </c>
    </row>
    <row r="7" spans="2:4" s="1" customFormat="1" ht="13.5" customHeight="1" x14ac:dyDescent="0.3">
      <c r="B7" s="41" t="s">
        <v>123</v>
      </c>
      <c r="C7" s="70">
        <v>206.64699999999999</v>
      </c>
      <c r="D7" s="31">
        <v>1150.5449999999998</v>
      </c>
    </row>
    <row r="8" spans="2:4" s="1" customFormat="1" ht="13.5" customHeight="1" x14ac:dyDescent="0.3">
      <c r="B8" s="41" t="s">
        <v>124</v>
      </c>
      <c r="C8" s="70">
        <v>0</v>
      </c>
      <c r="D8" s="31">
        <v>0</v>
      </c>
    </row>
    <row r="9" spans="2:4" s="1" customFormat="1" ht="13.5" customHeight="1" x14ac:dyDescent="0.3">
      <c r="B9" s="41" t="s">
        <v>125</v>
      </c>
      <c r="C9" s="70">
        <v>271.88499999999999</v>
      </c>
      <c r="D9" s="31">
        <v>458.06400000000002</v>
      </c>
    </row>
    <row r="10" spans="2:4" s="1" customFormat="1" ht="13.5" customHeight="1" x14ac:dyDescent="0.3">
      <c r="B10" s="41" t="s">
        <v>126</v>
      </c>
      <c r="C10" s="70">
        <v>1.59</v>
      </c>
      <c r="D10" s="31">
        <v>11.154</v>
      </c>
    </row>
    <row r="11" spans="2:4" s="1" customFormat="1" ht="13.5" customHeight="1" x14ac:dyDescent="0.3">
      <c r="B11" s="41" t="s">
        <v>127</v>
      </c>
      <c r="C11" s="70">
        <v>0.3</v>
      </c>
      <c r="D11" s="31">
        <v>0.16799999999999998</v>
      </c>
    </row>
    <row r="12" spans="2:4" s="1" customFormat="1" ht="13.5" customHeight="1" x14ac:dyDescent="0.3">
      <c r="B12" s="41" t="s">
        <v>128</v>
      </c>
      <c r="C12" s="70">
        <v>44</v>
      </c>
      <c r="D12" s="31">
        <v>25.286999999999999</v>
      </c>
    </row>
    <row r="13" spans="2:4" s="1" customFormat="1" ht="13.5" customHeight="1" x14ac:dyDescent="0.3">
      <c r="B13" s="41" t="s">
        <v>129</v>
      </c>
      <c r="C13" s="70">
        <v>0.27700000000000002</v>
      </c>
      <c r="D13" s="31">
        <v>2.3930000000000002</v>
      </c>
    </row>
    <row r="14" spans="2:4" s="1" customFormat="1" ht="13.5" customHeight="1" x14ac:dyDescent="0.3">
      <c r="B14" s="41" t="s">
        <v>130</v>
      </c>
      <c r="C14" s="70">
        <v>5.924728</v>
      </c>
      <c r="D14" s="31">
        <v>61.078000000000003</v>
      </c>
    </row>
    <row r="15" spans="2:4" s="1" customFormat="1" ht="13.5" customHeight="1" x14ac:dyDescent="0.3">
      <c r="B15" s="41" t="s">
        <v>131</v>
      </c>
      <c r="C15" s="70">
        <v>79.628</v>
      </c>
      <c r="D15" s="31">
        <v>54.137</v>
      </c>
    </row>
    <row r="16" spans="2:4" s="1" customFormat="1" ht="13.5" customHeight="1" x14ac:dyDescent="0.3">
      <c r="B16" s="74" t="s">
        <v>91</v>
      </c>
      <c r="C16" s="75">
        <v>29.276</v>
      </c>
      <c r="D16" s="69">
        <v>8434.0550000000003</v>
      </c>
    </row>
    <row r="17" spans="2:5" s="1" customFormat="1" ht="13.5" customHeight="1" x14ac:dyDescent="0.3">
      <c r="B17" s="41" t="s">
        <v>132</v>
      </c>
      <c r="C17" s="70">
        <v>23.710999999999999</v>
      </c>
      <c r="D17" s="31">
        <v>4379.4219999999996</v>
      </c>
      <c r="E17" s="28"/>
    </row>
    <row r="18" spans="2:5" s="1" customFormat="1" ht="13.5" customHeight="1" x14ac:dyDescent="0.3">
      <c r="B18" s="41" t="s">
        <v>133</v>
      </c>
      <c r="C18" s="70">
        <v>0</v>
      </c>
      <c r="D18" s="31">
        <v>0</v>
      </c>
    </row>
    <row r="19" spans="2:5" s="1" customFormat="1" ht="13.5" customHeight="1" x14ac:dyDescent="0.3">
      <c r="B19" s="41" t="s">
        <v>134</v>
      </c>
      <c r="C19" s="70">
        <v>5.5129999999999999</v>
      </c>
      <c r="D19" s="31">
        <v>3761.2440000000001</v>
      </c>
    </row>
    <row r="20" spans="2:5" s="1" customFormat="1" ht="13.5" customHeight="1" x14ac:dyDescent="0.3">
      <c r="B20" s="41" t="s">
        <v>135</v>
      </c>
      <c r="C20" s="70">
        <v>5.1999999999999998E-2</v>
      </c>
      <c r="D20" s="31">
        <v>293.38900000000001</v>
      </c>
    </row>
    <row r="21" spans="2:5" s="1" customFormat="1" ht="13.5" customHeight="1" x14ac:dyDescent="0.3">
      <c r="B21" s="74" t="s">
        <v>92</v>
      </c>
      <c r="C21" s="75">
        <v>9.4980539999999998</v>
      </c>
      <c r="D21" s="69">
        <v>3624.4409999999998</v>
      </c>
    </row>
    <row r="22" spans="2:5" s="1" customFormat="1" ht="13.5" customHeight="1" x14ac:dyDescent="0.3">
      <c r="B22" s="41" t="s">
        <v>136</v>
      </c>
      <c r="C22" s="70">
        <v>9.1531459999999996</v>
      </c>
      <c r="D22" s="31">
        <v>3279.5329999999999</v>
      </c>
    </row>
    <row r="23" spans="2:5" s="1" customFormat="1" ht="13.5" customHeight="1" x14ac:dyDescent="0.3">
      <c r="B23" s="41" t="s">
        <v>137</v>
      </c>
      <c r="C23" s="70">
        <v>0</v>
      </c>
      <c r="D23" s="31">
        <v>0</v>
      </c>
    </row>
    <row r="24" spans="2:5" s="1" customFormat="1" ht="13.5" customHeight="1" x14ac:dyDescent="0.3">
      <c r="B24" s="41" t="s">
        <v>138</v>
      </c>
      <c r="C24" s="70">
        <v>0.34490799999999999</v>
      </c>
      <c r="D24" s="31">
        <v>344.90800000000002</v>
      </c>
    </row>
    <row r="25" spans="2:5" s="1" customFormat="1" ht="13.5" customHeight="1" x14ac:dyDescent="0.3">
      <c r="B25" s="74" t="s">
        <v>93</v>
      </c>
      <c r="C25" s="75">
        <v>0.19500000000000001</v>
      </c>
      <c r="D25" s="69">
        <v>659.30799999999999</v>
      </c>
    </row>
    <row r="26" spans="2:5" s="1" customFormat="1" ht="13.5" customHeight="1" x14ac:dyDescent="0.3">
      <c r="B26" s="41" t="s">
        <v>139</v>
      </c>
      <c r="C26" s="70">
        <v>1.6E-2</v>
      </c>
      <c r="D26" s="31">
        <v>95.994</v>
      </c>
    </row>
    <row r="27" spans="2:5" s="1" customFormat="1" ht="13.5" customHeight="1" x14ac:dyDescent="0.3">
      <c r="B27" s="41" t="s">
        <v>140</v>
      </c>
      <c r="C27" s="70">
        <v>0</v>
      </c>
      <c r="D27" s="31">
        <v>0</v>
      </c>
    </row>
    <row r="28" spans="2:5" s="1" customFormat="1" ht="13.5" customHeight="1" x14ac:dyDescent="0.3">
      <c r="B28" s="41" t="s">
        <v>141</v>
      </c>
      <c r="C28" s="70">
        <v>0</v>
      </c>
      <c r="D28" s="31">
        <v>0</v>
      </c>
    </row>
    <row r="29" spans="2:5" s="1" customFormat="1" ht="13.5" customHeight="1" x14ac:dyDescent="0.3">
      <c r="B29" s="41" t="s">
        <v>142</v>
      </c>
      <c r="C29" s="70">
        <v>2E-3</v>
      </c>
      <c r="D29" s="31">
        <v>88.902000000000001</v>
      </c>
    </row>
    <row r="30" spans="2:5" s="1" customFormat="1" ht="13.5" customHeight="1" x14ac:dyDescent="0.3">
      <c r="B30" s="41" t="s">
        <v>143</v>
      </c>
      <c r="C30" s="70">
        <v>0.17399999999999999</v>
      </c>
      <c r="D30" s="31">
        <v>426.19600000000003</v>
      </c>
    </row>
    <row r="31" spans="2:5" s="1" customFormat="1" ht="13.5" customHeight="1" x14ac:dyDescent="0.3">
      <c r="B31" s="41" t="s">
        <v>144</v>
      </c>
      <c r="C31" s="70">
        <v>3.0000000000000001E-3</v>
      </c>
      <c r="D31" s="31">
        <v>48.216000000000001</v>
      </c>
    </row>
    <row r="32" spans="2:5" s="1" customFormat="1" ht="13.5" customHeight="1" x14ac:dyDescent="0.3">
      <c r="B32" s="74" t="s">
        <v>94</v>
      </c>
      <c r="C32" s="75">
        <v>309.30897599999997</v>
      </c>
      <c r="D32" s="69">
        <v>12109.357</v>
      </c>
    </row>
    <row r="33" spans="2:4" s="33" customFormat="1" ht="13.5" customHeight="1" x14ac:dyDescent="0.3">
      <c r="B33" s="41" t="s">
        <v>145</v>
      </c>
      <c r="C33" s="70">
        <v>309.30897599999997</v>
      </c>
      <c r="D33" s="31">
        <v>12109.357</v>
      </c>
    </row>
    <row r="34" spans="2:4" s="33" customFormat="1" ht="13.5" customHeight="1" x14ac:dyDescent="0.3">
      <c r="B34" s="41" t="s">
        <v>146</v>
      </c>
      <c r="C34" s="70">
        <v>0</v>
      </c>
      <c r="D34" s="31">
        <v>0</v>
      </c>
    </row>
    <row r="35" spans="2:4" s="1" customFormat="1" ht="13.5" customHeight="1" x14ac:dyDescent="0.3">
      <c r="B35" s="74" t="s">
        <v>95</v>
      </c>
      <c r="C35" s="75">
        <v>3851.604382</v>
      </c>
      <c r="D35" s="69">
        <v>207844.815</v>
      </c>
    </row>
    <row r="36" spans="2:4" s="1" customFormat="1" ht="13.5" customHeight="1" x14ac:dyDescent="0.3">
      <c r="B36" s="41" t="s">
        <v>147</v>
      </c>
      <c r="C36" s="70">
        <v>3570.902</v>
      </c>
      <c r="D36" s="31">
        <v>125634.96100000001</v>
      </c>
    </row>
    <row r="37" spans="2:4" s="1" customFormat="1" ht="13.5" customHeight="1" x14ac:dyDescent="0.3">
      <c r="B37" s="71" t="s">
        <v>148</v>
      </c>
      <c r="C37" s="70">
        <v>280.702382</v>
      </c>
      <c r="D37" s="31">
        <v>82209.854000000007</v>
      </c>
    </row>
    <row r="38" spans="2:4" s="1" customFormat="1" ht="13.5" customHeight="1" x14ac:dyDescent="0.3">
      <c r="B38" s="74" t="s">
        <v>96</v>
      </c>
      <c r="C38" s="75">
        <v>5.1137290000000002</v>
      </c>
      <c r="D38" s="69">
        <v>225.108</v>
      </c>
    </row>
    <row r="39" spans="2:4" s="1" customFormat="1" ht="13.5" customHeight="1" x14ac:dyDescent="0.3">
      <c r="B39" s="41" t="s">
        <v>149</v>
      </c>
      <c r="C39" s="70">
        <v>4.7016819999999999</v>
      </c>
      <c r="D39" s="31">
        <v>204.61699999999999</v>
      </c>
    </row>
    <row r="40" spans="2:4" s="1" customFormat="1" ht="13.5" customHeight="1" x14ac:dyDescent="0.3">
      <c r="B40" s="41" t="s">
        <v>150</v>
      </c>
      <c r="C40" s="70">
        <v>0.412047</v>
      </c>
      <c r="D40" s="31">
        <v>20.491</v>
      </c>
    </row>
    <row r="41" spans="2:4" s="1" customFormat="1" ht="13.5" customHeight="1" x14ac:dyDescent="0.3">
      <c r="B41" s="41" t="s">
        <v>151</v>
      </c>
      <c r="C41" s="70">
        <v>0</v>
      </c>
      <c r="D41" s="31">
        <v>0</v>
      </c>
    </row>
    <row r="42" spans="2:4" s="1" customFormat="1" ht="13.5" customHeight="1" x14ac:dyDescent="0.3">
      <c r="B42" s="41" t="s">
        <v>152</v>
      </c>
      <c r="C42" s="70">
        <v>0</v>
      </c>
      <c r="D42" s="31">
        <v>0</v>
      </c>
    </row>
    <row r="43" spans="2:4" s="1" customFormat="1" ht="13.5" customHeight="1" x14ac:dyDescent="0.3">
      <c r="B43" s="74" t="s">
        <v>98</v>
      </c>
      <c r="C43" s="75">
        <v>1.0620000000000001</v>
      </c>
      <c r="D43" s="69">
        <v>1666.278</v>
      </c>
    </row>
    <row r="44" spans="2:4" s="1" customFormat="1" ht="13.5" customHeight="1" x14ac:dyDescent="0.3">
      <c r="B44" s="74" t="s">
        <v>97</v>
      </c>
      <c r="C44" s="75">
        <v>79.851405999999997</v>
      </c>
      <c r="D44" s="69">
        <v>4999.0590000000002</v>
      </c>
    </row>
    <row r="45" spans="2:4" s="1" customFormat="1" ht="13.5" customHeight="1" x14ac:dyDescent="0.3">
      <c r="B45" s="41" t="s">
        <v>153</v>
      </c>
      <c r="C45" s="70">
        <v>0.65200000000000002</v>
      </c>
      <c r="D45" s="31">
        <v>159.614</v>
      </c>
    </row>
    <row r="46" spans="2:4" s="1" customFormat="1" ht="13.5" customHeight="1" x14ac:dyDescent="0.3">
      <c r="B46" s="41" t="s">
        <v>154</v>
      </c>
      <c r="C46" s="70">
        <v>46.418965999999998</v>
      </c>
      <c r="D46" s="31">
        <v>1852.9480000000001</v>
      </c>
    </row>
    <row r="47" spans="2:4" s="1" customFormat="1" ht="13.5" customHeight="1" x14ac:dyDescent="0.3">
      <c r="B47" s="41" t="s">
        <v>155</v>
      </c>
      <c r="C47" s="70">
        <v>21.202942</v>
      </c>
      <c r="D47" s="31">
        <v>441</v>
      </c>
    </row>
    <row r="48" spans="2:4" s="1" customFormat="1" ht="13.5" customHeight="1" x14ac:dyDescent="0.3">
      <c r="B48" s="41" t="s">
        <v>156</v>
      </c>
      <c r="C48" s="70">
        <v>1.2926999999999999E-2</v>
      </c>
      <c r="D48" s="31">
        <v>20.734999999999999</v>
      </c>
    </row>
    <row r="49" spans="2:4" s="1" customFormat="1" ht="13.5" customHeight="1" x14ac:dyDescent="0.3">
      <c r="B49" s="41" t="s">
        <v>157</v>
      </c>
      <c r="C49" s="70">
        <v>5.3340000000000002E-3</v>
      </c>
      <c r="D49" s="31">
        <v>12.966999999999999</v>
      </c>
    </row>
    <row r="50" spans="2:4" s="1" customFormat="1" ht="13.5" customHeight="1" x14ac:dyDescent="0.3">
      <c r="B50" s="41" t="s">
        <v>158</v>
      </c>
      <c r="C50" s="70">
        <v>11.445517000000001</v>
      </c>
      <c r="D50" s="31">
        <v>2274.556</v>
      </c>
    </row>
    <row r="51" spans="2:4" s="1" customFormat="1" ht="13.5" customHeight="1" x14ac:dyDescent="0.3">
      <c r="B51" s="41" t="s">
        <v>280</v>
      </c>
      <c r="C51" s="70">
        <v>6.556</v>
      </c>
      <c r="D51" s="31">
        <v>59.24</v>
      </c>
    </row>
    <row r="52" spans="2:4" s="1" customFormat="1" ht="13.5" customHeight="1" x14ac:dyDescent="0.3">
      <c r="B52" s="41" t="s">
        <v>152</v>
      </c>
      <c r="C52" s="70">
        <v>0.107164</v>
      </c>
      <c r="D52" s="31">
        <v>177.999</v>
      </c>
    </row>
    <row r="53" spans="2:4" s="1" customFormat="1" ht="13.5" customHeight="1" x14ac:dyDescent="0.3">
      <c r="B53" s="72" t="s">
        <v>27</v>
      </c>
      <c r="C53" s="47"/>
      <c r="D53" s="73">
        <f>SUM(D43:D44,D38,D35,D32,D25,D21,D16,D6)</f>
        <v>241325.24699999997</v>
      </c>
    </row>
    <row r="54" spans="2:4" s="1" customFormat="1" ht="7.5" customHeight="1" x14ac:dyDescent="0.3"/>
    <row r="55" spans="2:4" s="1" customFormat="1" ht="13.5" customHeight="1" x14ac:dyDescent="0.3">
      <c r="B55" s="23" t="s">
        <v>283</v>
      </c>
      <c r="D55" s="32"/>
    </row>
    <row r="56" spans="2:4" s="1" customFormat="1" ht="8.25" customHeight="1" x14ac:dyDescent="0.3"/>
    <row r="57" spans="2:4" s="1" customFormat="1" ht="13.5" hidden="1" customHeight="1" x14ac:dyDescent="0.3"/>
    <row r="58" spans="2:4" s="1" customFormat="1" ht="13.5" hidden="1" customHeight="1" x14ac:dyDescent="0.3"/>
    <row r="59" spans="2:4" s="1" customFormat="1" ht="13.5" hidden="1" customHeight="1" x14ac:dyDescent="0.3"/>
    <row r="60" spans="2:4" s="1" customFormat="1" ht="13.5" hidden="1" customHeight="1" x14ac:dyDescent="0.3"/>
    <row r="61" spans="2:4" s="1" customFormat="1" ht="13.5" hidden="1" customHeight="1" x14ac:dyDescent="0.3"/>
    <row r="62" spans="2:4" s="1" customFormat="1" ht="13.5" hidden="1" customHeight="1" x14ac:dyDescent="0.3"/>
    <row r="63" spans="2:4" s="1" customFormat="1" ht="13.5" hidden="1" customHeight="1" x14ac:dyDescent="0.3"/>
    <row r="64" spans="2:4" s="1" customFormat="1" ht="13.5" hidden="1" customHeight="1" x14ac:dyDescent="0.3"/>
    <row r="65" s="1" customFormat="1" ht="13.5" hidden="1" customHeight="1" x14ac:dyDescent="0.3"/>
    <row r="66" s="1" customFormat="1" ht="13.5" hidden="1" customHeight="1" x14ac:dyDescent="0.3"/>
    <row r="67" s="1" customFormat="1" ht="13.5" hidden="1" customHeight="1" x14ac:dyDescent="0.3"/>
    <row r="68" s="1" customFormat="1" ht="13.5" hidden="1" customHeight="1" x14ac:dyDescent="0.3"/>
    <row r="69" s="1" customFormat="1" ht="13.5" hidden="1" customHeight="1" x14ac:dyDescent="0.3"/>
    <row r="70" s="1" customFormat="1" ht="13.5" hidden="1" customHeight="1" x14ac:dyDescent="0.3"/>
    <row r="71" s="1" customFormat="1" ht="13.5" hidden="1" customHeight="1" x14ac:dyDescent="0.3"/>
    <row r="72" s="1" customFormat="1" ht="13.5" hidden="1" customHeight="1" x14ac:dyDescent="0.3"/>
    <row r="73" s="1" customFormat="1" ht="13.5" hidden="1" customHeight="1" x14ac:dyDescent="0.3"/>
    <row r="74" s="1" customFormat="1" ht="13.5" hidden="1" customHeight="1" x14ac:dyDescent="0.3"/>
    <row r="75" s="1" customFormat="1" ht="13.5" hidden="1" customHeight="1" x14ac:dyDescent="0.3"/>
    <row r="76" s="1" customFormat="1" ht="13.5" hidden="1" customHeight="1" x14ac:dyDescent="0.3"/>
    <row r="77" s="1" customFormat="1" ht="13.5" hidden="1" customHeight="1" x14ac:dyDescent="0.3"/>
    <row r="78" s="1" customFormat="1" ht="13.5" hidden="1" customHeight="1" x14ac:dyDescent="0.3"/>
    <row r="79" s="1" customFormat="1" ht="13.5" hidden="1" customHeight="1" x14ac:dyDescent="0.3"/>
    <row r="80" s="1" customFormat="1" ht="13.5" hidden="1" customHeight="1" x14ac:dyDescent="0.3"/>
    <row r="81" s="1" customFormat="1" ht="13.5" hidden="1" customHeight="1" x14ac:dyDescent="0.3"/>
    <row r="82" s="1" customFormat="1" ht="13.5" hidden="1" customHeight="1" x14ac:dyDescent="0.3"/>
    <row r="83" s="1" customFormat="1" ht="13.5" hidden="1" customHeight="1" x14ac:dyDescent="0.3"/>
    <row r="84" s="1" customFormat="1" ht="13.5" hidden="1" customHeight="1" x14ac:dyDescent="0.3"/>
    <row r="85" s="1" customFormat="1" ht="13.5" hidden="1" customHeight="1" x14ac:dyDescent="0.3"/>
    <row r="86" s="1" customFormat="1" ht="13.5" hidden="1" customHeight="1" x14ac:dyDescent="0.3"/>
    <row r="87" s="1" customFormat="1" ht="13.5" hidden="1" customHeight="1" x14ac:dyDescent="0.3"/>
    <row r="88" s="1" customFormat="1" ht="13.5" hidden="1" customHeight="1" x14ac:dyDescent="0.3"/>
    <row r="89" s="1" customFormat="1" ht="13.5" hidden="1" customHeight="1" x14ac:dyDescent="0.3"/>
    <row r="90" s="1" customFormat="1" ht="13.5" hidden="1" customHeight="1" x14ac:dyDescent="0.3"/>
    <row r="91" s="1" customFormat="1" ht="13.5" hidden="1" customHeight="1" x14ac:dyDescent="0.3"/>
    <row r="92" s="1" customFormat="1" ht="13.5" hidden="1" customHeight="1" x14ac:dyDescent="0.3"/>
    <row r="93" s="1" customFormat="1" ht="13.5" hidden="1" customHeight="1" x14ac:dyDescent="0.3"/>
    <row r="94" s="1" customFormat="1" ht="13.5" hidden="1" customHeight="1" x14ac:dyDescent="0.3"/>
    <row r="95" s="1" customFormat="1" ht="13.5" hidden="1" customHeight="1" x14ac:dyDescent="0.3"/>
    <row r="96" s="1" customFormat="1" ht="13.5" hidden="1" customHeight="1" x14ac:dyDescent="0.3"/>
    <row r="97" s="1" customFormat="1" ht="13.5" hidden="1" customHeight="1" x14ac:dyDescent="0.3"/>
    <row r="98" s="1" customFormat="1" ht="13.5" hidden="1" customHeight="1" x14ac:dyDescent="0.3"/>
    <row r="99" s="1" customFormat="1" ht="13.5" hidden="1" customHeight="1" x14ac:dyDescent="0.3"/>
    <row r="100" s="1" customFormat="1" ht="13.5" hidden="1" customHeight="1" x14ac:dyDescent="0.3"/>
    <row r="101" s="1" customFormat="1" ht="13.5" hidden="1" customHeight="1" x14ac:dyDescent="0.3"/>
    <row r="102" s="1" customFormat="1" ht="13.5" hidden="1" customHeight="1" x14ac:dyDescent="0.3"/>
    <row r="103" s="1" customFormat="1" ht="13.5" hidden="1" customHeight="1" x14ac:dyDescent="0.3"/>
    <row r="104" s="1" customFormat="1" ht="13.5" hidden="1" customHeight="1" x14ac:dyDescent="0.3"/>
    <row r="105" s="1" customFormat="1" ht="13.5" hidden="1" customHeight="1" x14ac:dyDescent="0.3"/>
    <row r="106" s="1" customFormat="1" ht="13.5" hidden="1" customHeight="1" x14ac:dyDescent="0.3"/>
    <row r="107" s="1" customFormat="1" ht="13.5" hidden="1" customHeight="1" x14ac:dyDescent="0.3"/>
    <row r="108" s="1" customFormat="1" ht="13.5" hidden="1" customHeight="1" x14ac:dyDescent="0.3"/>
    <row r="109" s="1" customFormat="1" ht="13.5" hidden="1" customHeight="1" x14ac:dyDescent="0.3"/>
    <row r="110" s="1" customFormat="1" ht="13.5" hidden="1" customHeight="1" x14ac:dyDescent="0.3"/>
    <row r="111" s="1" customFormat="1" ht="13.5" hidden="1" customHeight="1" x14ac:dyDescent="0.3"/>
    <row r="112" s="1" customFormat="1" ht="13.5" hidden="1" customHeight="1" x14ac:dyDescent="0.3"/>
    <row r="113" s="1" customFormat="1" ht="13.5" hidden="1" customHeight="1" x14ac:dyDescent="0.3"/>
    <row r="114" s="1" customFormat="1" ht="13.5" hidden="1" customHeight="1" x14ac:dyDescent="0.3"/>
    <row r="115" s="1" customFormat="1" ht="13.5" hidden="1" customHeight="1" x14ac:dyDescent="0.3"/>
    <row r="116" s="1" customFormat="1" ht="13.5" hidden="1" customHeight="1" x14ac:dyDescent="0.3"/>
    <row r="117" s="1" customFormat="1" ht="13.5" hidden="1" customHeight="1" x14ac:dyDescent="0.3"/>
    <row r="118" s="1" customFormat="1" ht="13.5" hidden="1" customHeight="1" x14ac:dyDescent="0.3"/>
    <row r="119" s="1" customFormat="1" ht="13.5" hidden="1" customHeight="1" x14ac:dyDescent="0.3"/>
    <row r="120" s="1" customFormat="1" ht="13.5" hidden="1" customHeight="1" x14ac:dyDescent="0.3"/>
    <row r="121" s="1" customFormat="1" ht="13.5" hidden="1" customHeight="1" x14ac:dyDescent="0.3"/>
    <row r="122" s="1" customFormat="1" ht="13.5" hidden="1" customHeight="1" x14ac:dyDescent="0.3"/>
    <row r="123" s="1" customFormat="1" ht="13.5" hidden="1" customHeight="1" x14ac:dyDescent="0.3"/>
    <row r="124" s="1" customFormat="1" ht="13.5" hidden="1" customHeight="1" x14ac:dyDescent="0.3"/>
    <row r="125" s="1" customFormat="1" ht="13.5" hidden="1" customHeight="1" x14ac:dyDescent="0.3"/>
    <row r="126" s="1" customFormat="1" ht="13.5" hidden="1" customHeight="1" x14ac:dyDescent="0.3"/>
    <row r="127" s="1" customFormat="1" ht="13.5" hidden="1" customHeight="1" x14ac:dyDescent="0.3"/>
    <row r="128" s="1" customFormat="1" ht="13.5" hidden="1" customHeight="1" x14ac:dyDescent="0.3"/>
    <row r="129" s="1" customFormat="1" ht="13.5" hidden="1" customHeight="1" x14ac:dyDescent="0.3"/>
    <row r="130" s="1" customFormat="1" ht="13.5" hidden="1" customHeight="1" x14ac:dyDescent="0.3"/>
    <row r="131" s="1" customFormat="1" ht="13.5" hidden="1" customHeight="1" x14ac:dyDescent="0.3"/>
    <row r="132" s="1" customFormat="1" ht="13.5" hidden="1" customHeight="1" x14ac:dyDescent="0.3"/>
    <row r="133" s="1" customFormat="1" ht="13.5" hidden="1" customHeight="1" x14ac:dyDescent="0.3"/>
    <row r="134" s="1" customFormat="1" ht="13.5" hidden="1" customHeight="1" x14ac:dyDescent="0.3"/>
    <row r="135" s="1" customFormat="1" ht="13.5" hidden="1" customHeight="1" x14ac:dyDescent="0.3"/>
    <row r="136" s="1" customFormat="1" ht="13.5" hidden="1" customHeight="1" x14ac:dyDescent="0.3"/>
    <row r="137" s="1" customFormat="1" ht="13.5" hidden="1" customHeight="1" x14ac:dyDescent="0.3"/>
    <row r="138" s="1" customFormat="1" ht="13.5" hidden="1" customHeight="1" x14ac:dyDescent="0.3"/>
    <row r="139" s="1" customFormat="1" ht="13.5" hidden="1" customHeight="1" x14ac:dyDescent="0.3"/>
    <row r="140" s="1" customFormat="1" ht="13.5" hidden="1" customHeight="1" x14ac:dyDescent="0.3"/>
    <row r="141" s="1" customFormat="1" ht="13.5" hidden="1" customHeight="1" x14ac:dyDescent="0.3"/>
    <row r="142" s="1" customFormat="1" ht="13.5" hidden="1" customHeight="1" x14ac:dyDescent="0.3"/>
    <row r="143" s="1" customFormat="1" ht="13.5" hidden="1" customHeight="1" x14ac:dyDescent="0.3"/>
    <row r="144" s="1" customFormat="1" ht="13.5" hidden="1" customHeight="1" x14ac:dyDescent="0.3"/>
    <row r="145" s="1" customFormat="1" ht="13.5" hidden="1" customHeight="1" x14ac:dyDescent="0.3"/>
    <row r="146" s="1" customFormat="1" ht="13.5" hidden="1" customHeight="1" x14ac:dyDescent="0.3"/>
    <row r="147" s="1" customFormat="1" ht="13.5" hidden="1" customHeight="1" x14ac:dyDescent="0.3"/>
    <row r="148" s="1" customFormat="1" ht="13.5" hidden="1" customHeight="1" x14ac:dyDescent="0.3"/>
    <row r="149" s="1" customFormat="1" ht="13.5" hidden="1" customHeight="1" x14ac:dyDescent="0.3"/>
    <row r="150" s="1" customFormat="1" ht="13.5" hidden="1" customHeight="1" x14ac:dyDescent="0.3"/>
    <row r="151" s="1" customFormat="1" ht="13.5" hidden="1" customHeight="1" x14ac:dyDescent="0.3"/>
    <row r="152" s="1" customFormat="1" ht="13.5" hidden="1" customHeight="1" x14ac:dyDescent="0.3"/>
    <row r="153" s="1" customFormat="1" ht="13.5" hidden="1" customHeight="1" x14ac:dyDescent="0.3"/>
    <row r="154" s="1" customFormat="1" ht="13.5" hidden="1" customHeight="1" x14ac:dyDescent="0.3"/>
    <row r="155" s="1" customFormat="1" ht="13.5" hidden="1" customHeight="1" x14ac:dyDescent="0.3"/>
    <row r="156" s="1" customFormat="1" ht="13.5" hidden="1" customHeight="1" x14ac:dyDescent="0.3"/>
    <row r="157" s="1" customFormat="1" ht="13.5" hidden="1" customHeight="1" x14ac:dyDescent="0.3"/>
    <row r="158" s="1" customFormat="1" ht="13.5" hidden="1" customHeight="1" x14ac:dyDescent="0.3"/>
    <row r="159" s="1" customFormat="1" ht="13.5" hidden="1" customHeight="1" x14ac:dyDescent="0.3"/>
    <row r="160" s="1" customFormat="1" ht="13.5" hidden="1" customHeight="1" x14ac:dyDescent="0.3"/>
    <row r="161" s="1" customFormat="1" ht="13.5" hidden="1" customHeight="1" x14ac:dyDescent="0.3"/>
    <row r="162" s="1" customFormat="1" ht="13.5" hidden="1" customHeight="1" x14ac:dyDescent="0.3"/>
    <row r="163" s="1" customFormat="1" ht="13.5" hidden="1" customHeight="1" x14ac:dyDescent="0.3"/>
    <row r="164" s="1" customFormat="1" ht="13.5" hidden="1" customHeight="1" x14ac:dyDescent="0.3"/>
    <row r="165" s="1" customFormat="1" ht="13.5" hidden="1" customHeight="1" x14ac:dyDescent="0.3"/>
    <row r="166" s="1" customFormat="1" ht="13.5" hidden="1" customHeight="1" x14ac:dyDescent="0.3"/>
    <row r="167" s="1" customFormat="1" ht="13.5" hidden="1" customHeight="1" x14ac:dyDescent="0.3"/>
    <row r="168" s="1" customFormat="1" ht="13.5" hidden="1" customHeight="1" x14ac:dyDescent="0.3"/>
    <row r="169" s="1" customFormat="1" ht="13.5" hidden="1" customHeight="1" x14ac:dyDescent="0.3"/>
    <row r="170" s="1" customFormat="1" ht="13.5" hidden="1" customHeight="1" x14ac:dyDescent="0.3"/>
    <row r="171" s="1" customFormat="1" ht="13.5" hidden="1" customHeight="1" x14ac:dyDescent="0.3"/>
    <row r="172" s="1" customFormat="1" ht="13.5" hidden="1" customHeight="1" x14ac:dyDescent="0.3"/>
    <row r="173" s="1" customFormat="1" ht="13.5" hidden="1" customHeight="1" x14ac:dyDescent="0.3"/>
    <row r="174" s="1" customFormat="1" ht="13.5" hidden="1" customHeight="1" x14ac:dyDescent="0.3"/>
    <row r="175" s="1" customFormat="1" ht="13.5" hidden="1" customHeight="1" x14ac:dyDescent="0.3"/>
    <row r="176" s="1" customFormat="1" ht="13.5" hidden="1" customHeight="1" x14ac:dyDescent="0.3"/>
    <row r="177" s="1" customFormat="1" ht="13.5" hidden="1" customHeight="1" x14ac:dyDescent="0.3"/>
    <row r="178" s="1" customFormat="1" ht="13.5" hidden="1" customHeight="1" x14ac:dyDescent="0.3"/>
    <row r="179" s="1" customFormat="1" ht="13.5" hidden="1" customHeight="1" x14ac:dyDescent="0.3"/>
    <row r="180" s="1" customFormat="1" ht="13.5" hidden="1" customHeight="1" x14ac:dyDescent="0.3"/>
    <row r="181" s="1" customFormat="1" ht="13.5" hidden="1" customHeight="1" x14ac:dyDescent="0.3"/>
    <row r="182" s="1" customFormat="1" ht="13.5" hidden="1" customHeight="1" x14ac:dyDescent="0.3"/>
    <row r="183" s="1" customFormat="1" ht="13.5" hidden="1" customHeight="1" x14ac:dyDescent="0.3"/>
    <row r="184" s="1" customFormat="1" ht="13.5" hidden="1" customHeight="1" x14ac:dyDescent="0.3"/>
    <row r="185" s="1" customFormat="1" ht="13.5" hidden="1" customHeight="1" x14ac:dyDescent="0.3"/>
    <row r="186" s="1" customFormat="1" ht="13.5" hidden="1" customHeight="1" x14ac:dyDescent="0.3"/>
    <row r="187" s="1" customFormat="1" ht="13.5" hidden="1" customHeight="1" x14ac:dyDescent="0.3"/>
    <row r="188" s="1" customFormat="1" ht="13.5" hidden="1" customHeight="1" x14ac:dyDescent="0.3"/>
    <row r="189" s="1" customFormat="1" ht="13.5" hidden="1" customHeight="1" x14ac:dyDescent="0.3"/>
    <row r="190" s="1" customFormat="1" ht="13.5" hidden="1" customHeight="1" x14ac:dyDescent="0.3"/>
    <row r="191" s="1" customFormat="1" ht="13.5" hidden="1" customHeight="1" x14ac:dyDescent="0.3"/>
    <row r="192" s="1" customFormat="1" ht="13.5" hidden="1" customHeight="1" x14ac:dyDescent="0.3"/>
    <row r="193" s="1" customFormat="1" ht="13.5" hidden="1" customHeight="1" x14ac:dyDescent="0.3"/>
    <row r="194" s="1" customFormat="1" ht="13.5" hidden="1" customHeight="1" x14ac:dyDescent="0.3"/>
    <row r="195" s="1" customFormat="1" ht="13.5" hidden="1" customHeight="1" x14ac:dyDescent="0.3"/>
    <row r="196" s="1" customFormat="1" ht="13.5" hidden="1" customHeight="1" x14ac:dyDescent="0.3"/>
    <row r="197" s="1" customFormat="1" ht="13.5" hidden="1" customHeight="1" x14ac:dyDescent="0.3"/>
    <row r="198" s="1" customFormat="1" ht="13.5" hidden="1" customHeight="1" x14ac:dyDescent="0.3"/>
    <row r="199" s="1" customFormat="1" ht="13.5" hidden="1" customHeight="1" x14ac:dyDescent="0.3"/>
    <row r="200" s="1" customFormat="1" ht="13.5" hidden="1" customHeight="1" x14ac:dyDescent="0.3"/>
    <row r="201" s="1" customFormat="1" ht="13.5" hidden="1" customHeight="1" x14ac:dyDescent="0.3"/>
    <row r="202" s="1" customFormat="1" ht="13.5" hidden="1" customHeight="1" x14ac:dyDescent="0.3"/>
    <row r="203" s="1" customFormat="1" ht="13.5" hidden="1" customHeight="1" x14ac:dyDescent="0.3"/>
    <row r="204" s="1" customFormat="1" ht="13.5" hidden="1" customHeight="1" x14ac:dyDescent="0.3"/>
    <row r="205" s="1" customFormat="1" ht="13.5" hidden="1" customHeight="1" x14ac:dyDescent="0.3"/>
    <row r="206" s="1" customFormat="1" ht="13.5" hidden="1" customHeight="1" x14ac:dyDescent="0.3"/>
    <row r="207" s="1" customFormat="1" ht="13.5" hidden="1" customHeight="1" x14ac:dyDescent="0.3"/>
    <row r="208" s="1" customFormat="1" ht="13.5" hidden="1" customHeight="1" x14ac:dyDescent="0.3"/>
    <row r="209" s="1" customFormat="1" ht="13.5" hidden="1" customHeight="1" x14ac:dyDescent="0.3"/>
    <row r="210" s="1" customFormat="1" ht="13.5" hidden="1" customHeight="1" x14ac:dyDescent="0.3"/>
    <row r="211" s="1" customFormat="1" ht="13.5" hidden="1" customHeight="1" x14ac:dyDescent="0.3"/>
    <row r="212" s="1" customFormat="1" ht="13.5" hidden="1" customHeight="1" x14ac:dyDescent="0.3"/>
    <row r="213" s="1" customFormat="1" ht="13.5" hidden="1" customHeight="1" x14ac:dyDescent="0.3"/>
    <row r="214" s="1" customFormat="1" ht="13.5" hidden="1" customHeight="1" x14ac:dyDescent="0.3"/>
    <row r="215" s="1" customFormat="1" ht="13.5" hidden="1" customHeight="1" x14ac:dyDescent="0.3"/>
    <row r="216" s="1" customFormat="1" ht="13.5" hidden="1" customHeight="1" x14ac:dyDescent="0.3"/>
    <row r="217" s="1" customFormat="1" ht="13.5" hidden="1" customHeight="1" x14ac:dyDescent="0.3"/>
    <row r="218" s="1" customFormat="1" ht="13.5" hidden="1" customHeight="1" x14ac:dyDescent="0.3"/>
    <row r="219" s="1" customFormat="1" ht="13.5" hidden="1" customHeight="1" x14ac:dyDescent="0.3"/>
    <row r="220" s="1" customFormat="1" ht="13.5" hidden="1" customHeight="1" x14ac:dyDescent="0.3"/>
    <row r="221" s="1" customFormat="1" ht="13.5" hidden="1" customHeight="1" x14ac:dyDescent="0.3"/>
    <row r="222" s="1" customFormat="1" ht="13.5" hidden="1" customHeight="1" x14ac:dyDescent="0.3"/>
    <row r="223" s="1" customFormat="1" ht="13.5" hidden="1" customHeight="1" x14ac:dyDescent="0.3"/>
    <row r="224" s="1" customFormat="1" ht="13.5" hidden="1" customHeight="1" x14ac:dyDescent="0.3"/>
    <row r="225" s="1" customFormat="1" ht="13.5" hidden="1" customHeight="1" x14ac:dyDescent="0.3"/>
    <row r="226" s="1" customFormat="1" ht="13.5" hidden="1" customHeight="1" x14ac:dyDescent="0.3"/>
    <row r="227" s="1" customFormat="1" ht="13.5" hidden="1" customHeight="1" x14ac:dyDescent="0.3"/>
    <row r="228" s="1" customFormat="1" ht="13.5" hidden="1" customHeight="1" x14ac:dyDescent="0.3"/>
    <row r="229" s="1" customFormat="1" ht="13.5" hidden="1" customHeight="1" x14ac:dyDescent="0.3"/>
    <row r="230" s="1" customFormat="1" ht="13.5" hidden="1" customHeight="1" x14ac:dyDescent="0.3"/>
    <row r="231" s="1" customFormat="1" ht="13.5" hidden="1" customHeight="1" x14ac:dyDescent="0.3"/>
    <row r="232" s="1" customFormat="1" ht="13.5" hidden="1" customHeight="1" x14ac:dyDescent="0.3"/>
    <row r="233" s="1" customFormat="1" ht="13.5" hidden="1" customHeight="1" x14ac:dyDescent="0.3"/>
    <row r="234" s="1" customFormat="1" ht="13.5" hidden="1" customHeight="1" x14ac:dyDescent="0.3"/>
    <row r="235" s="1" customFormat="1" ht="13.5" hidden="1" customHeight="1" x14ac:dyDescent="0.3"/>
    <row r="236" s="1" customFormat="1" ht="13.5" hidden="1" customHeight="1" x14ac:dyDescent="0.3"/>
    <row r="237" s="1" customFormat="1" ht="13.5" hidden="1" customHeight="1" x14ac:dyDescent="0.3"/>
    <row r="238" s="1" customFormat="1" ht="13.5" hidden="1" customHeight="1" x14ac:dyDescent="0.3"/>
    <row r="239" s="1" customFormat="1" ht="13.5" hidden="1" customHeight="1" x14ac:dyDescent="0.3"/>
    <row r="240" s="1" customFormat="1" ht="13.5" hidden="1" customHeight="1" x14ac:dyDescent="0.3"/>
    <row r="241" s="1" customFormat="1" ht="13.5" hidden="1" customHeight="1" x14ac:dyDescent="0.3"/>
    <row r="242" s="1" customFormat="1" ht="13.5" hidden="1" customHeight="1" x14ac:dyDescent="0.3"/>
    <row r="243" s="1" customFormat="1" ht="13.5" hidden="1" customHeight="1" x14ac:dyDescent="0.3"/>
    <row r="244" s="1" customFormat="1" ht="13.5" hidden="1" customHeight="1" x14ac:dyDescent="0.3"/>
    <row r="245" s="1" customFormat="1" ht="13.5" hidden="1" customHeight="1" x14ac:dyDescent="0.3"/>
    <row r="246" s="1" customFormat="1" ht="13.5" hidden="1" customHeight="1" x14ac:dyDescent="0.3"/>
    <row r="247" s="1" customFormat="1" ht="13.5" hidden="1" customHeight="1" x14ac:dyDescent="0.3"/>
    <row r="248" s="1" customFormat="1" ht="13.5" hidden="1" customHeight="1" x14ac:dyDescent="0.3"/>
    <row r="249" s="1" customFormat="1" ht="13.5" hidden="1" customHeight="1" x14ac:dyDescent="0.3"/>
    <row r="250" s="1" customFormat="1" ht="13.5" hidden="1" customHeight="1" x14ac:dyDescent="0.3"/>
    <row r="251" s="1" customFormat="1" ht="13.5" hidden="1" customHeight="1" x14ac:dyDescent="0.3"/>
    <row r="252" s="1" customFormat="1" ht="13.5" hidden="1" customHeight="1" x14ac:dyDescent="0.3"/>
    <row r="253" s="1" customFormat="1" ht="13.5" hidden="1" customHeight="1" x14ac:dyDescent="0.3"/>
    <row r="254" s="1" customFormat="1" ht="13.5" hidden="1" customHeight="1" x14ac:dyDescent="0.3"/>
    <row r="255" s="1" customFormat="1" ht="13.5" hidden="1" customHeight="1" x14ac:dyDescent="0.3"/>
    <row r="256" s="1" customFormat="1" ht="13.5" hidden="1" customHeight="1" x14ac:dyDescent="0.3"/>
    <row r="257" s="1" customFormat="1" ht="13.5" hidden="1" customHeight="1" x14ac:dyDescent="0.3"/>
    <row r="258" s="1" customFormat="1" ht="13.5" hidden="1" customHeight="1" x14ac:dyDescent="0.3"/>
    <row r="259" s="1" customFormat="1" ht="13.5" hidden="1" customHeight="1" x14ac:dyDescent="0.3"/>
    <row r="260" s="1" customFormat="1" ht="13.5" hidden="1" customHeight="1" x14ac:dyDescent="0.3"/>
    <row r="261" s="1" customFormat="1" ht="13.5" hidden="1" customHeight="1" x14ac:dyDescent="0.3"/>
    <row r="262" s="1" customFormat="1" ht="13.5" hidden="1" customHeight="1" x14ac:dyDescent="0.3"/>
    <row r="263" s="1" customFormat="1" ht="13.5" hidden="1" customHeight="1" x14ac:dyDescent="0.3"/>
    <row r="264" s="1" customFormat="1" ht="13.5" hidden="1" customHeight="1" x14ac:dyDescent="0.3"/>
    <row r="265" s="1" customFormat="1" ht="13.5" hidden="1" customHeight="1" x14ac:dyDescent="0.3"/>
    <row r="266" s="1" customFormat="1" ht="13.5" hidden="1" customHeight="1" x14ac:dyDescent="0.3"/>
    <row r="267" s="1" customFormat="1" ht="13.5" hidden="1" customHeight="1" x14ac:dyDescent="0.3"/>
    <row r="268" s="1" customFormat="1" ht="13.5" hidden="1" customHeight="1" x14ac:dyDescent="0.3"/>
    <row r="269" s="1" customFormat="1" ht="13.5" hidden="1" customHeight="1" x14ac:dyDescent="0.3"/>
    <row r="270" s="1" customFormat="1" ht="13.5" hidden="1" customHeight="1" x14ac:dyDescent="0.3"/>
    <row r="271" s="1" customFormat="1" ht="13.5" hidden="1" customHeight="1" x14ac:dyDescent="0.3"/>
    <row r="272" s="1" customFormat="1" ht="13.5" hidden="1" customHeight="1" x14ac:dyDescent="0.3"/>
    <row r="273" s="1" customFormat="1" ht="13.5" hidden="1" customHeight="1" x14ac:dyDescent="0.3"/>
    <row r="274" s="1" customFormat="1" ht="13.5" hidden="1" customHeight="1" x14ac:dyDescent="0.3"/>
    <row r="275" ht="13.5" hidden="1" customHeight="1" x14ac:dyDescent="0.25"/>
    <row r="276" ht="13.5" hidden="1" customHeight="1" x14ac:dyDescent="0.25"/>
    <row r="277" ht="13.5" hidden="1" customHeight="1" x14ac:dyDescent="0.25"/>
    <row r="278" ht="13.5" hidden="1" customHeight="1" x14ac:dyDescent="0.25"/>
  </sheetData>
  <mergeCells count="1">
    <mergeCell ref="B4:D4"/>
  </mergeCells>
  <phoneticPr fontId="0" type="noConversion"/>
  <pageMargins left="0.75" right="0.75" top="1" bottom="1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4"/>
  </sheetPr>
  <dimension ref="B1:D14"/>
  <sheetViews>
    <sheetView showGridLines="0" workbookViewId="0"/>
  </sheetViews>
  <sheetFormatPr baseColWidth="10" defaultColWidth="0" defaultRowHeight="13.5" customHeight="1" zeroHeight="1" x14ac:dyDescent="0.3"/>
  <cols>
    <col min="1" max="1" width="1.28515625" style="1" customWidth="1"/>
    <col min="2" max="2" width="45.140625" style="1" customWidth="1"/>
    <col min="3" max="3" width="16.5703125" style="1" customWidth="1"/>
    <col min="4" max="4" width="3.42578125" style="1" customWidth="1"/>
    <col min="5" max="16384" width="0" style="1" hidden="1"/>
  </cols>
  <sheetData>
    <row r="1" spans="2:4" ht="13.5" customHeight="1" x14ac:dyDescent="0.3"/>
    <row r="2" spans="2:4" ht="16.5" x14ac:dyDescent="0.3">
      <c r="B2" s="24" t="s">
        <v>60</v>
      </c>
    </row>
    <row r="3" spans="2:4" ht="16.5" x14ac:dyDescent="0.3">
      <c r="B3" s="24"/>
    </row>
    <row r="4" spans="2:4" ht="12.75" customHeight="1" x14ac:dyDescent="0.3">
      <c r="B4" s="1" t="s">
        <v>102</v>
      </c>
    </row>
    <row r="5" spans="2:4" x14ac:dyDescent="0.3">
      <c r="B5" s="48" t="s">
        <v>47</v>
      </c>
      <c r="C5" s="49" t="s">
        <v>75</v>
      </c>
    </row>
    <row r="6" spans="2:4" ht="12.6" customHeight="1" x14ac:dyDescent="0.3">
      <c r="B6" s="50" t="s">
        <v>100</v>
      </c>
      <c r="C6" s="31">
        <v>8159.1539999999995</v>
      </c>
    </row>
    <row r="7" spans="2:4" ht="13.5" customHeight="1" x14ac:dyDescent="0.3">
      <c r="B7" s="52" t="s">
        <v>101</v>
      </c>
      <c r="C7" s="31">
        <v>3585.038</v>
      </c>
    </row>
    <row r="8" spans="2:4" ht="13.5" customHeight="1" x14ac:dyDescent="0.3">
      <c r="B8" s="46" t="s">
        <v>89</v>
      </c>
      <c r="C8" s="54">
        <v>11744.191999999999</v>
      </c>
      <c r="D8" s="9"/>
    </row>
    <row r="9" spans="2:4" ht="13.5" customHeight="1" x14ac:dyDescent="0.3"/>
    <row r="10" spans="2:4" ht="13.5" customHeight="1" x14ac:dyDescent="0.3">
      <c r="B10" s="23" t="s">
        <v>283</v>
      </c>
      <c r="C10" s="32"/>
    </row>
    <row r="11" spans="2:4" ht="13.5" customHeight="1" x14ac:dyDescent="0.3"/>
    <row r="12" spans="2:4" ht="13.5" hidden="1" customHeight="1" x14ac:dyDescent="0.3">
      <c r="C12" s="9"/>
    </row>
    <row r="13" spans="2:4" ht="13.5" hidden="1" customHeight="1" x14ac:dyDescent="0.3"/>
    <row r="14" spans="2:4" ht="13.5" hidden="1" customHeight="1" x14ac:dyDescent="0.3"/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4"/>
  </sheetPr>
  <dimension ref="B1:C270"/>
  <sheetViews>
    <sheetView showGridLines="0" workbookViewId="0"/>
  </sheetViews>
  <sheetFormatPr baseColWidth="10" defaultColWidth="0" defaultRowHeight="13.5" customHeight="1" zeroHeight="1" x14ac:dyDescent="0.25"/>
  <cols>
    <col min="1" max="1" width="1.28515625" style="21" customWidth="1"/>
    <col min="2" max="2" width="36.85546875" style="21" customWidth="1"/>
    <col min="3" max="3" width="28.42578125" style="21" customWidth="1"/>
    <col min="4" max="4" width="3.5703125" style="21" customWidth="1"/>
    <col min="5" max="16384" width="0" style="21" hidden="1"/>
  </cols>
  <sheetData>
    <row r="1" spans="2:3" ht="13.5" customHeight="1" x14ac:dyDescent="0.25"/>
    <row r="2" spans="2:3" ht="15.75" x14ac:dyDescent="0.25">
      <c r="B2" s="24" t="s">
        <v>114</v>
      </c>
    </row>
    <row r="3" spans="2:3" ht="15.75" x14ac:dyDescent="0.25">
      <c r="B3" s="24"/>
    </row>
    <row r="4" spans="2:3" ht="12.75" customHeight="1" x14ac:dyDescent="0.25">
      <c r="B4" s="7" t="s">
        <v>102</v>
      </c>
    </row>
    <row r="5" spans="2:3" s="1" customFormat="1" x14ac:dyDescent="0.3">
      <c r="B5" s="48" t="s">
        <v>47</v>
      </c>
      <c r="C5" s="49" t="s">
        <v>103</v>
      </c>
    </row>
    <row r="6" spans="2:3" s="1" customFormat="1" ht="12.6" customHeight="1" x14ac:dyDescent="0.3">
      <c r="B6" s="68" t="s">
        <v>118</v>
      </c>
      <c r="C6" s="69">
        <v>25455.690000000002</v>
      </c>
    </row>
    <row r="7" spans="2:3" s="1" customFormat="1" ht="13.5" customHeight="1" x14ac:dyDescent="0.3">
      <c r="B7" s="66" t="s">
        <v>213</v>
      </c>
      <c r="C7" s="31">
        <v>15237.001</v>
      </c>
    </row>
    <row r="8" spans="2:3" s="1" customFormat="1" ht="13.5" customHeight="1" x14ac:dyDescent="0.3">
      <c r="B8" s="66" t="s">
        <v>214</v>
      </c>
      <c r="C8" s="31">
        <v>3.9839999999999995</v>
      </c>
    </row>
    <row r="9" spans="2:3" s="1" customFormat="1" ht="13.5" customHeight="1" x14ac:dyDescent="0.3">
      <c r="B9" s="66" t="s">
        <v>215</v>
      </c>
      <c r="C9" s="31">
        <v>3020.67</v>
      </c>
    </row>
    <row r="10" spans="2:3" s="1" customFormat="1" ht="13.5" customHeight="1" x14ac:dyDescent="0.3">
      <c r="B10" s="66" t="s">
        <v>216</v>
      </c>
      <c r="C10" s="31">
        <v>43.187000000000005</v>
      </c>
    </row>
    <row r="11" spans="2:3" s="1" customFormat="1" ht="13.5" customHeight="1" x14ac:dyDescent="0.3">
      <c r="B11" s="66" t="s">
        <v>217</v>
      </c>
      <c r="C11" s="31">
        <v>280.875</v>
      </c>
    </row>
    <row r="12" spans="2:3" s="1" customFormat="1" ht="13.5" customHeight="1" x14ac:dyDescent="0.3">
      <c r="B12" s="66" t="s">
        <v>218</v>
      </c>
      <c r="C12" s="31">
        <v>0</v>
      </c>
    </row>
    <row r="13" spans="2:3" s="1" customFormat="1" ht="13.5" customHeight="1" x14ac:dyDescent="0.3">
      <c r="B13" s="66" t="s">
        <v>219</v>
      </c>
      <c r="C13" s="31">
        <v>0</v>
      </c>
    </row>
    <row r="14" spans="2:3" s="1" customFormat="1" ht="13.5" customHeight="1" x14ac:dyDescent="0.3">
      <c r="B14" s="66" t="s">
        <v>220</v>
      </c>
      <c r="C14" s="31">
        <v>0</v>
      </c>
    </row>
    <row r="15" spans="2:3" s="1" customFormat="1" ht="13.5" customHeight="1" x14ac:dyDescent="0.3">
      <c r="B15" s="66" t="s">
        <v>221</v>
      </c>
      <c r="C15" s="31">
        <v>0</v>
      </c>
    </row>
    <row r="16" spans="2:3" s="1" customFormat="1" ht="13.5" customHeight="1" x14ac:dyDescent="0.3">
      <c r="B16" s="66" t="s">
        <v>222</v>
      </c>
      <c r="C16" s="31">
        <v>473.77799999999996</v>
      </c>
    </row>
    <row r="17" spans="2:3" s="1" customFormat="1" ht="13.5" customHeight="1" x14ac:dyDescent="0.3">
      <c r="B17" s="66" t="s">
        <v>223</v>
      </c>
      <c r="C17" s="31">
        <v>179.95</v>
      </c>
    </row>
    <row r="18" spans="2:3" s="1" customFormat="1" ht="13.5" customHeight="1" x14ac:dyDescent="0.3">
      <c r="B18" s="66" t="s">
        <v>224</v>
      </c>
      <c r="C18" s="31">
        <v>137.05000000000001</v>
      </c>
    </row>
    <row r="19" spans="2:3" s="1" customFormat="1" ht="13.5" customHeight="1" x14ac:dyDescent="0.3">
      <c r="B19" s="66" t="s">
        <v>225</v>
      </c>
      <c r="C19" s="31">
        <v>184.15599999999998</v>
      </c>
    </row>
    <row r="20" spans="2:3" s="1" customFormat="1" ht="13.5" customHeight="1" x14ac:dyDescent="0.3">
      <c r="B20" s="66" t="s">
        <v>226</v>
      </c>
      <c r="C20" s="31">
        <v>5895.0389999999998</v>
      </c>
    </row>
    <row r="21" spans="2:3" s="1" customFormat="1" ht="13.5" customHeight="1" x14ac:dyDescent="0.3">
      <c r="B21" s="68" t="s">
        <v>101</v>
      </c>
      <c r="C21" s="69">
        <v>3451.6669999999999</v>
      </c>
    </row>
    <row r="22" spans="2:3" s="1" customFormat="1" ht="13.5" customHeight="1" x14ac:dyDescent="0.3">
      <c r="B22" s="66" t="s">
        <v>227</v>
      </c>
      <c r="C22" s="31">
        <v>1.7799999999999998</v>
      </c>
    </row>
    <row r="23" spans="2:3" s="1" customFormat="1" ht="13.5" customHeight="1" x14ac:dyDescent="0.3">
      <c r="B23" s="66" t="s">
        <v>228</v>
      </c>
      <c r="C23" s="31">
        <v>0</v>
      </c>
    </row>
    <row r="24" spans="2:3" s="1" customFormat="1" ht="13.5" customHeight="1" x14ac:dyDescent="0.3">
      <c r="B24" s="66" t="s">
        <v>229</v>
      </c>
      <c r="C24" s="31">
        <v>2723.326</v>
      </c>
    </row>
    <row r="25" spans="2:3" s="1" customFormat="1" ht="13.5" customHeight="1" x14ac:dyDescent="0.3">
      <c r="B25" s="66" t="s">
        <v>230</v>
      </c>
      <c r="C25" s="31">
        <v>11.783999999999999</v>
      </c>
    </row>
    <row r="26" spans="2:3" s="1" customFormat="1" ht="13.5" customHeight="1" x14ac:dyDescent="0.3">
      <c r="B26" s="66" t="s">
        <v>231</v>
      </c>
      <c r="C26" s="31">
        <v>714.77700000000004</v>
      </c>
    </row>
    <row r="27" spans="2:3" s="1" customFormat="1" ht="13.5" customHeight="1" x14ac:dyDescent="0.3">
      <c r="B27" s="68" t="s">
        <v>104</v>
      </c>
      <c r="C27" s="69">
        <v>213.352</v>
      </c>
    </row>
    <row r="28" spans="2:3" s="1" customFormat="1" ht="13.5" customHeight="1" x14ac:dyDescent="0.3">
      <c r="B28" s="66" t="s">
        <v>232</v>
      </c>
      <c r="C28" s="31">
        <v>5.3819999999999997</v>
      </c>
    </row>
    <row r="29" spans="2:3" s="1" customFormat="1" ht="13.5" customHeight="1" x14ac:dyDescent="0.3">
      <c r="B29" s="66" t="s">
        <v>233</v>
      </c>
      <c r="C29" s="31">
        <v>67.162999999999997</v>
      </c>
    </row>
    <row r="30" spans="2:3" s="1" customFormat="1" ht="13.5" customHeight="1" x14ac:dyDescent="0.3">
      <c r="B30" s="66" t="s">
        <v>234</v>
      </c>
      <c r="C30" s="31">
        <v>2.2430000000000003</v>
      </c>
    </row>
    <row r="31" spans="2:3" s="1" customFormat="1" ht="13.5" customHeight="1" x14ac:dyDescent="0.3">
      <c r="B31" s="66" t="s">
        <v>235</v>
      </c>
      <c r="C31" s="31">
        <v>65.069000000000003</v>
      </c>
    </row>
    <row r="32" spans="2:3" s="1" customFormat="1" ht="13.5" customHeight="1" x14ac:dyDescent="0.3">
      <c r="B32" s="66" t="s">
        <v>236</v>
      </c>
      <c r="C32" s="31">
        <v>1.383</v>
      </c>
    </row>
    <row r="33" spans="2:3" s="1" customFormat="1" ht="13.5" customHeight="1" x14ac:dyDescent="0.3">
      <c r="B33" s="66" t="s">
        <v>237</v>
      </c>
      <c r="C33" s="31">
        <v>72.111999999999995</v>
      </c>
    </row>
    <row r="34" spans="2:3" s="1" customFormat="1" ht="13.5" customHeight="1" x14ac:dyDescent="0.3">
      <c r="B34" s="66" t="s">
        <v>238</v>
      </c>
      <c r="C34" s="31">
        <v>0</v>
      </c>
    </row>
    <row r="35" spans="2:3" s="1" customFormat="1" ht="13.5" customHeight="1" x14ac:dyDescent="0.3">
      <c r="B35" s="66" t="s">
        <v>239</v>
      </c>
      <c r="C35" s="31">
        <v>0</v>
      </c>
    </row>
    <row r="36" spans="2:3" s="1" customFormat="1" ht="13.5" customHeight="1" x14ac:dyDescent="0.3">
      <c r="B36" s="67" t="s">
        <v>110</v>
      </c>
      <c r="C36" s="54">
        <f>C27+C21+C6</f>
        <v>29120.709000000003</v>
      </c>
    </row>
    <row r="37" spans="2:3" s="1" customFormat="1" ht="6.75" customHeight="1" x14ac:dyDescent="0.3">
      <c r="C37" s="32"/>
    </row>
    <row r="38" spans="2:3" s="1" customFormat="1" ht="13.5" customHeight="1" x14ac:dyDescent="0.3">
      <c r="B38" s="23" t="s">
        <v>283</v>
      </c>
      <c r="C38" s="32"/>
    </row>
    <row r="39" spans="2:3" s="1" customFormat="1" ht="12" customHeight="1" x14ac:dyDescent="0.3"/>
    <row r="40" spans="2:3" s="1" customFormat="1" ht="13.5" hidden="1" customHeight="1" x14ac:dyDescent="0.3"/>
    <row r="41" spans="2:3" s="1" customFormat="1" ht="13.5" hidden="1" customHeight="1" x14ac:dyDescent="0.3"/>
    <row r="42" spans="2:3" s="1" customFormat="1" ht="13.5" hidden="1" customHeight="1" x14ac:dyDescent="0.3"/>
    <row r="43" spans="2:3" s="1" customFormat="1" ht="13.5" hidden="1" customHeight="1" x14ac:dyDescent="0.3"/>
    <row r="44" spans="2:3" s="1" customFormat="1" ht="13.5" hidden="1" customHeight="1" x14ac:dyDescent="0.3"/>
    <row r="45" spans="2:3" s="1" customFormat="1" ht="13.5" hidden="1" customHeight="1" x14ac:dyDescent="0.3"/>
    <row r="46" spans="2:3" s="1" customFormat="1" ht="13.5" hidden="1" customHeight="1" x14ac:dyDescent="0.3"/>
    <row r="47" spans="2:3" s="1" customFormat="1" ht="28.5" hidden="1" customHeight="1" x14ac:dyDescent="0.3"/>
    <row r="48" spans="2:3" s="1" customFormat="1" ht="28.5" hidden="1" customHeight="1" x14ac:dyDescent="0.3"/>
    <row r="49" s="1" customFormat="1" ht="28.5" hidden="1" customHeight="1" x14ac:dyDescent="0.3"/>
    <row r="50" s="1" customFormat="1" ht="28.5" hidden="1" customHeight="1" x14ac:dyDescent="0.3"/>
    <row r="51" s="1" customFormat="1" ht="28.5" hidden="1" customHeight="1" x14ac:dyDescent="0.3"/>
    <row r="52" s="1" customFormat="1" ht="28.5" hidden="1" customHeight="1" x14ac:dyDescent="0.3"/>
    <row r="53" s="1" customFormat="1" ht="28.5" hidden="1" customHeight="1" x14ac:dyDescent="0.3"/>
    <row r="54" s="1" customFormat="1" ht="28.5" hidden="1" customHeight="1" x14ac:dyDescent="0.3"/>
    <row r="55" s="1" customFormat="1" ht="28.5" hidden="1" customHeight="1" x14ac:dyDescent="0.3"/>
    <row r="56" s="1" customFormat="1" ht="28.5" hidden="1" customHeight="1" x14ac:dyDescent="0.3"/>
    <row r="57" s="1" customFormat="1" ht="28.5" hidden="1" customHeight="1" x14ac:dyDescent="0.3"/>
    <row r="58" s="1" customFormat="1" ht="28.5" hidden="1" customHeight="1" x14ac:dyDescent="0.3"/>
    <row r="59" s="1" customFormat="1" ht="28.5" hidden="1" customHeight="1" x14ac:dyDescent="0.3"/>
    <row r="60" s="1" customFormat="1" ht="28.5" hidden="1" customHeight="1" x14ac:dyDescent="0.3"/>
    <row r="61" s="1" customFormat="1" ht="28.5" hidden="1" customHeight="1" x14ac:dyDescent="0.3"/>
    <row r="62" s="1" customFormat="1" ht="28.5" hidden="1" customHeight="1" x14ac:dyDescent="0.3"/>
    <row r="63" s="1" customFormat="1" ht="28.5" hidden="1" customHeight="1" x14ac:dyDescent="0.3"/>
    <row r="64" s="1" customFormat="1" ht="28.5" hidden="1" customHeight="1" x14ac:dyDescent="0.3"/>
    <row r="65" s="1" customFormat="1" ht="28.5" hidden="1" customHeight="1" x14ac:dyDescent="0.3"/>
    <row r="66" s="1" customFormat="1" ht="28.5" hidden="1" customHeight="1" x14ac:dyDescent="0.3"/>
    <row r="67" s="1" customFormat="1" ht="28.5" hidden="1" customHeight="1" x14ac:dyDescent="0.3"/>
    <row r="68" s="1" customFormat="1" ht="28.5" hidden="1" customHeight="1" x14ac:dyDescent="0.3"/>
    <row r="69" s="1" customFormat="1" ht="28.5" hidden="1" customHeight="1" x14ac:dyDescent="0.3"/>
    <row r="70" s="1" customFormat="1" ht="28.5" hidden="1" customHeight="1" x14ac:dyDescent="0.3"/>
    <row r="71" s="1" customFormat="1" ht="28.5" hidden="1" customHeight="1" x14ac:dyDescent="0.3"/>
    <row r="72" s="1" customFormat="1" ht="28.5" hidden="1" customHeight="1" x14ac:dyDescent="0.3"/>
    <row r="73" s="1" customFormat="1" ht="28.5" hidden="1" customHeight="1" x14ac:dyDescent="0.3"/>
    <row r="74" s="1" customFormat="1" ht="28.5" hidden="1" customHeight="1" x14ac:dyDescent="0.3"/>
    <row r="75" s="1" customFormat="1" ht="28.5" hidden="1" customHeight="1" x14ac:dyDescent="0.3"/>
    <row r="76" s="1" customFormat="1" ht="28.5" hidden="1" customHeight="1" x14ac:dyDescent="0.3"/>
    <row r="77" s="1" customFormat="1" ht="28.5" hidden="1" customHeight="1" x14ac:dyDescent="0.3"/>
    <row r="78" s="1" customFormat="1" ht="28.5" hidden="1" customHeight="1" x14ac:dyDescent="0.3"/>
    <row r="79" s="1" customFormat="1" ht="28.5" hidden="1" customHeight="1" x14ac:dyDescent="0.3"/>
    <row r="80" s="1" customFormat="1" ht="28.5" hidden="1" customHeight="1" x14ac:dyDescent="0.3"/>
    <row r="81" s="1" customFormat="1" ht="28.5" hidden="1" customHeight="1" x14ac:dyDescent="0.3"/>
    <row r="82" s="1" customFormat="1" ht="28.5" hidden="1" customHeight="1" x14ac:dyDescent="0.3"/>
    <row r="83" s="1" customFormat="1" ht="28.5" hidden="1" customHeight="1" x14ac:dyDescent="0.3"/>
    <row r="84" s="1" customFormat="1" ht="28.5" hidden="1" customHeight="1" x14ac:dyDescent="0.3"/>
    <row r="85" s="1" customFormat="1" ht="28.5" hidden="1" customHeight="1" x14ac:dyDescent="0.3"/>
    <row r="86" s="1" customFormat="1" ht="28.5" hidden="1" customHeight="1" x14ac:dyDescent="0.3"/>
    <row r="87" s="1" customFormat="1" ht="28.5" hidden="1" customHeight="1" x14ac:dyDescent="0.3"/>
    <row r="88" s="1" customFormat="1" ht="28.5" hidden="1" customHeight="1" x14ac:dyDescent="0.3"/>
    <row r="89" s="1" customFormat="1" ht="28.5" hidden="1" customHeight="1" x14ac:dyDescent="0.3"/>
    <row r="90" s="1" customFormat="1" ht="28.5" hidden="1" customHeight="1" x14ac:dyDescent="0.3"/>
    <row r="91" s="1" customFormat="1" ht="28.5" hidden="1" customHeight="1" x14ac:dyDescent="0.3"/>
    <row r="92" s="1" customFormat="1" ht="28.5" hidden="1" customHeight="1" x14ac:dyDescent="0.3"/>
    <row r="93" s="1" customFormat="1" ht="28.5" hidden="1" customHeight="1" x14ac:dyDescent="0.3"/>
    <row r="94" s="1" customFormat="1" ht="28.5" hidden="1" customHeight="1" x14ac:dyDescent="0.3"/>
    <row r="95" s="1" customFormat="1" ht="28.5" hidden="1" customHeight="1" x14ac:dyDescent="0.3"/>
    <row r="96" s="1" customFormat="1" ht="28.5" hidden="1" customHeight="1" x14ac:dyDescent="0.3"/>
    <row r="97" s="1" customFormat="1" ht="28.5" hidden="1" customHeight="1" x14ac:dyDescent="0.3"/>
    <row r="98" s="1" customFormat="1" ht="28.5" hidden="1" customHeight="1" x14ac:dyDescent="0.3"/>
    <row r="99" s="1" customFormat="1" ht="28.5" hidden="1" customHeight="1" x14ac:dyDescent="0.3"/>
    <row r="100" s="1" customFormat="1" ht="28.5" hidden="1" customHeight="1" x14ac:dyDescent="0.3"/>
    <row r="101" s="1" customFormat="1" ht="28.5" hidden="1" customHeight="1" x14ac:dyDescent="0.3"/>
    <row r="102" s="1" customFormat="1" ht="28.5" hidden="1" customHeight="1" x14ac:dyDescent="0.3"/>
    <row r="103" s="1" customFormat="1" ht="28.5" hidden="1" customHeight="1" x14ac:dyDescent="0.3"/>
    <row r="104" s="1" customFormat="1" ht="28.5" hidden="1" customHeight="1" x14ac:dyDescent="0.3"/>
    <row r="105" s="1" customFormat="1" ht="28.5" hidden="1" customHeight="1" x14ac:dyDescent="0.3"/>
    <row r="106" s="1" customFormat="1" ht="28.5" hidden="1" customHeight="1" x14ac:dyDescent="0.3"/>
    <row r="107" s="1" customFormat="1" ht="28.5" hidden="1" customHeight="1" x14ac:dyDescent="0.3"/>
    <row r="108" s="1" customFormat="1" ht="28.5" hidden="1" customHeight="1" x14ac:dyDescent="0.3"/>
    <row r="109" s="1" customFormat="1" ht="28.5" hidden="1" customHeight="1" x14ac:dyDescent="0.3"/>
    <row r="110" s="1" customFormat="1" ht="28.5" hidden="1" customHeight="1" x14ac:dyDescent="0.3"/>
    <row r="111" s="1" customFormat="1" ht="28.5" hidden="1" customHeight="1" x14ac:dyDescent="0.3"/>
    <row r="112" s="1" customFormat="1" ht="28.5" hidden="1" customHeight="1" x14ac:dyDescent="0.3"/>
    <row r="113" s="1" customFormat="1" ht="28.5" hidden="1" customHeight="1" x14ac:dyDescent="0.3"/>
    <row r="114" s="1" customFormat="1" ht="28.5" hidden="1" customHeight="1" x14ac:dyDescent="0.3"/>
    <row r="115" s="1" customFormat="1" ht="28.5" hidden="1" customHeight="1" x14ac:dyDescent="0.3"/>
    <row r="116" s="1" customFormat="1" ht="28.5" hidden="1" customHeight="1" x14ac:dyDescent="0.3"/>
    <row r="117" s="1" customFormat="1" ht="28.5" hidden="1" customHeight="1" x14ac:dyDescent="0.3"/>
    <row r="118" s="1" customFormat="1" ht="28.5" hidden="1" customHeight="1" x14ac:dyDescent="0.3"/>
    <row r="119" s="1" customFormat="1" ht="28.5" hidden="1" customHeight="1" x14ac:dyDescent="0.3"/>
    <row r="120" s="1" customFormat="1" ht="28.5" hidden="1" customHeight="1" x14ac:dyDescent="0.3"/>
    <row r="121" s="1" customFormat="1" ht="28.5" hidden="1" customHeight="1" x14ac:dyDescent="0.3"/>
    <row r="122" s="1" customFormat="1" ht="28.5" hidden="1" customHeight="1" x14ac:dyDescent="0.3"/>
    <row r="123" s="1" customFormat="1" ht="28.5" hidden="1" customHeight="1" x14ac:dyDescent="0.3"/>
    <row r="124" s="1" customFormat="1" ht="28.5" hidden="1" customHeight="1" x14ac:dyDescent="0.3"/>
    <row r="125" s="1" customFormat="1" ht="28.5" hidden="1" customHeight="1" x14ac:dyDescent="0.3"/>
    <row r="126" s="1" customFormat="1" ht="28.5" hidden="1" customHeight="1" x14ac:dyDescent="0.3"/>
    <row r="127" s="1" customFormat="1" ht="28.5" hidden="1" customHeight="1" x14ac:dyDescent="0.3"/>
    <row r="128" s="1" customFormat="1" ht="28.5" hidden="1" customHeight="1" x14ac:dyDescent="0.3"/>
    <row r="129" s="1" customFormat="1" ht="28.5" hidden="1" customHeight="1" x14ac:dyDescent="0.3"/>
    <row r="130" s="1" customFormat="1" ht="28.5" hidden="1" customHeight="1" x14ac:dyDescent="0.3"/>
    <row r="131" s="1" customFormat="1" ht="28.5" hidden="1" customHeight="1" x14ac:dyDescent="0.3"/>
    <row r="132" s="1" customFormat="1" ht="28.5" hidden="1" customHeight="1" x14ac:dyDescent="0.3"/>
    <row r="133" s="1" customFormat="1" ht="28.5" hidden="1" customHeight="1" x14ac:dyDescent="0.3"/>
    <row r="134" s="1" customFormat="1" ht="28.5" hidden="1" customHeight="1" x14ac:dyDescent="0.3"/>
    <row r="135" s="1" customFormat="1" ht="28.5" hidden="1" customHeight="1" x14ac:dyDescent="0.3"/>
    <row r="136" s="1" customFormat="1" ht="28.5" hidden="1" customHeight="1" x14ac:dyDescent="0.3"/>
    <row r="137" s="1" customFormat="1" ht="28.5" hidden="1" customHeight="1" x14ac:dyDescent="0.3"/>
    <row r="138" s="1" customFormat="1" ht="28.5" hidden="1" customHeight="1" x14ac:dyDescent="0.3"/>
    <row r="139" s="1" customFormat="1" ht="28.5" hidden="1" customHeight="1" x14ac:dyDescent="0.3"/>
    <row r="140" s="1" customFormat="1" ht="28.5" hidden="1" customHeight="1" x14ac:dyDescent="0.3"/>
    <row r="141" s="1" customFormat="1" ht="28.5" hidden="1" customHeight="1" x14ac:dyDescent="0.3"/>
    <row r="142" s="1" customFormat="1" ht="28.5" hidden="1" customHeight="1" x14ac:dyDescent="0.3"/>
    <row r="143" s="1" customFormat="1" ht="28.5" hidden="1" customHeight="1" x14ac:dyDescent="0.3"/>
    <row r="144" s="1" customFormat="1" ht="28.5" hidden="1" customHeight="1" x14ac:dyDescent="0.3"/>
    <row r="145" s="1" customFormat="1" ht="28.5" hidden="1" customHeight="1" x14ac:dyDescent="0.3"/>
    <row r="146" s="1" customFormat="1" ht="28.5" hidden="1" customHeight="1" x14ac:dyDescent="0.3"/>
    <row r="147" s="1" customFormat="1" ht="28.5" hidden="1" customHeight="1" x14ac:dyDescent="0.3"/>
    <row r="148" s="1" customFormat="1" ht="28.5" hidden="1" customHeight="1" x14ac:dyDescent="0.3"/>
    <row r="149" s="1" customFormat="1" ht="28.5" hidden="1" customHeight="1" x14ac:dyDescent="0.3"/>
    <row r="150" s="1" customFormat="1" ht="28.5" hidden="1" customHeight="1" x14ac:dyDescent="0.3"/>
    <row r="151" s="1" customFormat="1" ht="28.5" hidden="1" customHeight="1" x14ac:dyDescent="0.3"/>
    <row r="152" s="1" customFormat="1" ht="28.5" hidden="1" customHeight="1" x14ac:dyDescent="0.3"/>
    <row r="153" s="1" customFormat="1" ht="28.5" hidden="1" customHeight="1" x14ac:dyDescent="0.3"/>
    <row r="154" s="1" customFormat="1" ht="28.5" hidden="1" customHeight="1" x14ac:dyDescent="0.3"/>
    <row r="155" s="1" customFormat="1" ht="28.5" hidden="1" customHeight="1" x14ac:dyDescent="0.3"/>
    <row r="156" s="1" customFormat="1" ht="28.5" hidden="1" customHeight="1" x14ac:dyDescent="0.3"/>
    <row r="157" s="1" customFormat="1" ht="28.5" hidden="1" customHeight="1" x14ac:dyDescent="0.3"/>
    <row r="158" s="1" customFormat="1" ht="28.5" hidden="1" customHeight="1" x14ac:dyDescent="0.3"/>
    <row r="159" s="1" customFormat="1" ht="28.5" hidden="1" customHeight="1" x14ac:dyDescent="0.3"/>
    <row r="160" s="1" customFormat="1" ht="28.5" hidden="1" customHeight="1" x14ac:dyDescent="0.3"/>
    <row r="161" s="1" customFormat="1" ht="28.5" hidden="1" customHeight="1" x14ac:dyDescent="0.3"/>
    <row r="162" s="1" customFormat="1" ht="28.5" hidden="1" customHeight="1" x14ac:dyDescent="0.3"/>
    <row r="163" s="1" customFormat="1" ht="28.5" hidden="1" customHeight="1" x14ac:dyDescent="0.3"/>
    <row r="164" s="1" customFormat="1" ht="28.5" hidden="1" customHeight="1" x14ac:dyDescent="0.3"/>
    <row r="165" s="1" customFormat="1" ht="28.5" hidden="1" customHeight="1" x14ac:dyDescent="0.3"/>
    <row r="166" s="1" customFormat="1" ht="28.5" hidden="1" customHeight="1" x14ac:dyDescent="0.3"/>
    <row r="167" s="1" customFormat="1" ht="28.5" hidden="1" customHeight="1" x14ac:dyDescent="0.3"/>
    <row r="168" s="1" customFormat="1" ht="28.5" hidden="1" customHeight="1" x14ac:dyDescent="0.3"/>
    <row r="169" s="1" customFormat="1" ht="28.5" hidden="1" customHeight="1" x14ac:dyDescent="0.3"/>
    <row r="170" s="1" customFormat="1" ht="28.5" hidden="1" customHeight="1" x14ac:dyDescent="0.3"/>
    <row r="171" s="1" customFormat="1" ht="28.5" hidden="1" customHeight="1" x14ac:dyDescent="0.3"/>
    <row r="172" s="1" customFormat="1" ht="28.5" hidden="1" customHeight="1" x14ac:dyDescent="0.3"/>
    <row r="173" s="1" customFormat="1" ht="28.5" hidden="1" customHeight="1" x14ac:dyDescent="0.3"/>
    <row r="174" s="1" customFormat="1" ht="28.5" hidden="1" customHeight="1" x14ac:dyDescent="0.3"/>
    <row r="175" s="1" customFormat="1" ht="28.5" hidden="1" customHeight="1" x14ac:dyDescent="0.3"/>
    <row r="176" s="1" customFormat="1" ht="28.5" hidden="1" customHeight="1" x14ac:dyDescent="0.3"/>
    <row r="177" s="1" customFormat="1" ht="28.5" hidden="1" customHeight="1" x14ac:dyDescent="0.3"/>
    <row r="178" s="1" customFormat="1" ht="28.5" hidden="1" customHeight="1" x14ac:dyDescent="0.3"/>
    <row r="179" s="1" customFormat="1" ht="28.5" hidden="1" customHeight="1" x14ac:dyDescent="0.3"/>
    <row r="180" s="1" customFormat="1" ht="28.5" hidden="1" customHeight="1" x14ac:dyDescent="0.3"/>
    <row r="181" s="1" customFormat="1" ht="28.5" hidden="1" customHeight="1" x14ac:dyDescent="0.3"/>
    <row r="182" s="1" customFormat="1" ht="28.5" hidden="1" customHeight="1" x14ac:dyDescent="0.3"/>
    <row r="183" s="1" customFormat="1" ht="28.5" hidden="1" customHeight="1" x14ac:dyDescent="0.3"/>
    <row r="184" s="1" customFormat="1" ht="28.5" hidden="1" customHeight="1" x14ac:dyDescent="0.3"/>
    <row r="185" s="1" customFormat="1" ht="28.5" hidden="1" customHeight="1" x14ac:dyDescent="0.3"/>
    <row r="186" s="1" customFormat="1" ht="28.5" hidden="1" customHeight="1" x14ac:dyDescent="0.3"/>
    <row r="187" s="1" customFormat="1" ht="28.5" hidden="1" customHeight="1" x14ac:dyDescent="0.3"/>
    <row r="188" s="1" customFormat="1" ht="28.5" hidden="1" customHeight="1" x14ac:dyDescent="0.3"/>
    <row r="189" s="1" customFormat="1" ht="28.5" hidden="1" customHeight="1" x14ac:dyDescent="0.3"/>
    <row r="190" s="1" customFormat="1" ht="28.5" hidden="1" customHeight="1" x14ac:dyDescent="0.3"/>
    <row r="191" s="1" customFormat="1" ht="28.5" hidden="1" customHeight="1" x14ac:dyDescent="0.3"/>
    <row r="192" s="1" customFormat="1" ht="28.5" hidden="1" customHeight="1" x14ac:dyDescent="0.3"/>
    <row r="193" s="1" customFormat="1" ht="28.5" hidden="1" customHeight="1" x14ac:dyDescent="0.3"/>
    <row r="194" s="1" customFormat="1" ht="28.5" hidden="1" customHeight="1" x14ac:dyDescent="0.3"/>
    <row r="195" s="1" customFormat="1" ht="28.5" hidden="1" customHeight="1" x14ac:dyDescent="0.3"/>
    <row r="196" s="1" customFormat="1" ht="28.5" hidden="1" customHeight="1" x14ac:dyDescent="0.3"/>
    <row r="197" s="1" customFormat="1" ht="28.5" hidden="1" customHeight="1" x14ac:dyDescent="0.3"/>
    <row r="198" s="1" customFormat="1" ht="28.5" hidden="1" customHeight="1" x14ac:dyDescent="0.3"/>
    <row r="199" s="1" customFormat="1" ht="28.5" hidden="1" customHeight="1" x14ac:dyDescent="0.3"/>
    <row r="200" s="1" customFormat="1" ht="28.5" hidden="1" customHeight="1" x14ac:dyDescent="0.3"/>
    <row r="201" s="1" customFormat="1" ht="28.5" hidden="1" customHeight="1" x14ac:dyDescent="0.3"/>
    <row r="202" s="1" customFormat="1" ht="28.5" hidden="1" customHeight="1" x14ac:dyDescent="0.3"/>
    <row r="203" s="1" customFormat="1" ht="28.5" hidden="1" customHeight="1" x14ac:dyDescent="0.3"/>
    <row r="204" s="1" customFormat="1" ht="28.5" hidden="1" customHeight="1" x14ac:dyDescent="0.3"/>
    <row r="205" s="1" customFormat="1" ht="28.5" hidden="1" customHeight="1" x14ac:dyDescent="0.3"/>
    <row r="206" s="1" customFormat="1" ht="28.5" hidden="1" customHeight="1" x14ac:dyDescent="0.3"/>
    <row r="207" s="1" customFormat="1" ht="28.5" hidden="1" customHeight="1" x14ac:dyDescent="0.3"/>
    <row r="208" s="1" customFormat="1" ht="28.5" hidden="1" customHeight="1" x14ac:dyDescent="0.3"/>
    <row r="209" s="1" customFormat="1" ht="28.5" hidden="1" customHeight="1" x14ac:dyDescent="0.3"/>
    <row r="210" s="1" customFormat="1" ht="28.5" hidden="1" customHeight="1" x14ac:dyDescent="0.3"/>
    <row r="211" s="1" customFormat="1" ht="28.5" hidden="1" customHeight="1" x14ac:dyDescent="0.3"/>
    <row r="212" s="1" customFormat="1" ht="28.5" hidden="1" customHeight="1" x14ac:dyDescent="0.3"/>
    <row r="213" s="1" customFormat="1" ht="28.5" hidden="1" customHeight="1" x14ac:dyDescent="0.3"/>
    <row r="214" s="1" customFormat="1" ht="28.5" hidden="1" customHeight="1" x14ac:dyDescent="0.3"/>
    <row r="215" s="1" customFormat="1" ht="28.5" hidden="1" customHeight="1" x14ac:dyDescent="0.3"/>
    <row r="216" s="1" customFormat="1" ht="28.5" hidden="1" customHeight="1" x14ac:dyDescent="0.3"/>
    <row r="217" s="1" customFormat="1" ht="28.5" hidden="1" customHeight="1" x14ac:dyDescent="0.3"/>
    <row r="218" s="1" customFormat="1" ht="28.5" hidden="1" customHeight="1" x14ac:dyDescent="0.3"/>
    <row r="219" s="1" customFormat="1" ht="28.5" hidden="1" customHeight="1" x14ac:dyDescent="0.3"/>
    <row r="220" s="1" customFormat="1" ht="28.5" hidden="1" customHeight="1" x14ac:dyDescent="0.3"/>
    <row r="221" s="1" customFormat="1" ht="28.5" hidden="1" customHeight="1" x14ac:dyDescent="0.3"/>
    <row r="222" s="1" customFormat="1" ht="28.5" hidden="1" customHeight="1" x14ac:dyDescent="0.3"/>
    <row r="223" s="1" customFormat="1" ht="28.5" hidden="1" customHeight="1" x14ac:dyDescent="0.3"/>
    <row r="224" s="1" customFormat="1" ht="28.5" hidden="1" customHeight="1" x14ac:dyDescent="0.3"/>
    <row r="225" s="1" customFormat="1" ht="28.5" hidden="1" customHeight="1" x14ac:dyDescent="0.3"/>
    <row r="226" s="1" customFormat="1" ht="28.5" hidden="1" customHeight="1" x14ac:dyDescent="0.3"/>
    <row r="227" s="1" customFormat="1" ht="28.5" hidden="1" customHeight="1" x14ac:dyDescent="0.3"/>
    <row r="228" s="1" customFormat="1" ht="28.5" hidden="1" customHeight="1" x14ac:dyDescent="0.3"/>
    <row r="229" s="1" customFormat="1" ht="28.5" hidden="1" customHeight="1" x14ac:dyDescent="0.3"/>
    <row r="230" s="1" customFormat="1" ht="28.5" hidden="1" customHeight="1" x14ac:dyDescent="0.3"/>
    <row r="231" s="1" customFormat="1" ht="28.5" hidden="1" customHeight="1" x14ac:dyDescent="0.3"/>
    <row r="232" s="1" customFormat="1" ht="28.5" hidden="1" customHeight="1" x14ac:dyDescent="0.3"/>
    <row r="233" s="1" customFormat="1" ht="28.5" hidden="1" customHeight="1" x14ac:dyDescent="0.3"/>
    <row r="234" ht="13.5" hidden="1" customHeight="1" x14ac:dyDescent="0.25"/>
    <row r="235" ht="13.5" hidden="1" customHeight="1" x14ac:dyDescent="0.25"/>
    <row r="236" ht="13.5" hidden="1" customHeight="1" x14ac:dyDescent="0.25"/>
    <row r="237" ht="13.5" hidden="1" customHeight="1" x14ac:dyDescent="0.25"/>
    <row r="238" ht="13.5" hidden="1" customHeight="1" x14ac:dyDescent="0.25"/>
    <row r="239" ht="13.5" hidden="1" customHeight="1" x14ac:dyDescent="0.25"/>
    <row r="240" ht="13.5" hidden="1" customHeight="1" x14ac:dyDescent="0.25"/>
    <row r="241" ht="13.5" hidden="1" customHeight="1" x14ac:dyDescent="0.25"/>
    <row r="242" ht="13.5" hidden="1" customHeight="1" x14ac:dyDescent="0.25"/>
    <row r="243" ht="13.5" hidden="1" customHeight="1" x14ac:dyDescent="0.25"/>
    <row r="244" ht="13.5" hidden="1" customHeight="1" x14ac:dyDescent="0.25"/>
    <row r="245" ht="13.5" hidden="1" customHeight="1" x14ac:dyDescent="0.25"/>
    <row r="246" ht="13.5" hidden="1" customHeight="1" x14ac:dyDescent="0.25"/>
    <row r="247" ht="13.5" hidden="1" customHeight="1" x14ac:dyDescent="0.25"/>
    <row r="248" ht="13.5" hidden="1" customHeight="1" x14ac:dyDescent="0.25"/>
    <row r="249" ht="13.5" hidden="1" customHeight="1" x14ac:dyDescent="0.25"/>
    <row r="250" ht="13.5" hidden="1" customHeight="1" x14ac:dyDescent="0.25"/>
    <row r="251" ht="13.5" hidden="1" customHeight="1" x14ac:dyDescent="0.25"/>
    <row r="252" ht="13.5" hidden="1" customHeight="1" x14ac:dyDescent="0.25"/>
    <row r="253" ht="13.5" hidden="1" customHeight="1" x14ac:dyDescent="0.25"/>
    <row r="254" ht="13.5" hidden="1" customHeight="1" x14ac:dyDescent="0.25"/>
    <row r="255" ht="13.5" hidden="1" customHeight="1" x14ac:dyDescent="0.25"/>
    <row r="256" ht="13.5" hidden="1" customHeight="1" x14ac:dyDescent="0.25"/>
    <row r="257" ht="13.5" hidden="1" customHeight="1" x14ac:dyDescent="0.25"/>
    <row r="258" ht="13.5" hidden="1" customHeight="1" x14ac:dyDescent="0.25"/>
    <row r="259" ht="13.5" hidden="1" customHeight="1" x14ac:dyDescent="0.25"/>
    <row r="260" ht="13.5" hidden="1" customHeight="1" x14ac:dyDescent="0.25"/>
    <row r="261" ht="13.5" hidden="1" customHeight="1" x14ac:dyDescent="0.25"/>
    <row r="262" ht="13.5" hidden="1" customHeight="1" x14ac:dyDescent="0.25"/>
    <row r="263" ht="13.5" hidden="1" customHeight="1" x14ac:dyDescent="0.25"/>
    <row r="264" ht="13.5" hidden="1" customHeight="1" x14ac:dyDescent="0.25"/>
    <row r="265" ht="13.5" hidden="1" customHeight="1" x14ac:dyDescent="0.25"/>
    <row r="266" ht="13.5" hidden="1" customHeight="1" x14ac:dyDescent="0.25"/>
    <row r="267" ht="13.5" hidden="1" customHeight="1" x14ac:dyDescent="0.25"/>
    <row r="268" ht="13.5" hidden="1" customHeight="1" x14ac:dyDescent="0.25"/>
    <row r="269" ht="13.5" hidden="1" customHeight="1" x14ac:dyDescent="0.25"/>
    <row r="270" ht="13.5" customHeight="1" x14ac:dyDescent="0.25"/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14"/>
  </sheetPr>
  <dimension ref="B1:E83"/>
  <sheetViews>
    <sheetView showGridLines="0" workbookViewId="0"/>
  </sheetViews>
  <sheetFormatPr baseColWidth="10" defaultColWidth="0" defaultRowHeight="13.5" customHeight="1" zeroHeight="1" x14ac:dyDescent="0.3"/>
  <cols>
    <col min="1" max="1" width="1.28515625" style="1" customWidth="1"/>
    <col min="2" max="2" width="73" style="1" bestFit="1" customWidth="1"/>
    <col min="3" max="3" width="20.140625" style="1" customWidth="1"/>
    <col min="4" max="4" width="3.140625" style="1" customWidth="1"/>
    <col min="5" max="16384" width="0" style="1" hidden="1"/>
  </cols>
  <sheetData>
    <row r="1" spans="2:3" ht="13.5" customHeight="1" x14ac:dyDescent="0.3"/>
    <row r="2" spans="2:3" ht="16.5" x14ac:dyDescent="0.3">
      <c r="B2" s="24" t="s">
        <v>113</v>
      </c>
    </row>
    <row r="3" spans="2:3" ht="16.5" x14ac:dyDescent="0.3">
      <c r="B3" s="24"/>
    </row>
    <row r="4" spans="2:3" ht="12.75" customHeight="1" x14ac:dyDescent="0.3">
      <c r="B4" s="1" t="s">
        <v>102</v>
      </c>
    </row>
    <row r="5" spans="2:3" x14ac:dyDescent="0.3">
      <c r="B5" s="48" t="s">
        <v>47</v>
      </c>
      <c r="C5" s="49" t="s">
        <v>75</v>
      </c>
    </row>
    <row r="6" spans="2:3" ht="12.6" customHeight="1" x14ac:dyDescent="0.3">
      <c r="B6" s="33" t="s">
        <v>119</v>
      </c>
      <c r="C6" s="61">
        <v>1142</v>
      </c>
    </row>
    <row r="7" spans="2:3" ht="13.5" customHeight="1" x14ac:dyDescent="0.3">
      <c r="B7" s="64" t="s">
        <v>120</v>
      </c>
      <c r="C7" s="65">
        <v>44608</v>
      </c>
    </row>
    <row r="8" spans="2:3" ht="13.5" customHeight="1" x14ac:dyDescent="0.3">
      <c r="B8" s="60" t="s">
        <v>240</v>
      </c>
      <c r="C8" s="62">
        <v>93</v>
      </c>
    </row>
    <row r="9" spans="2:3" ht="13.5" customHeight="1" x14ac:dyDescent="0.3">
      <c r="B9" s="60" t="s">
        <v>241</v>
      </c>
      <c r="C9" s="62">
        <v>0</v>
      </c>
    </row>
    <row r="10" spans="2:3" ht="13.5" customHeight="1" x14ac:dyDescent="0.3">
      <c r="B10" s="60" t="s">
        <v>242</v>
      </c>
      <c r="C10" s="62">
        <v>0</v>
      </c>
    </row>
    <row r="11" spans="2:3" ht="13.5" customHeight="1" x14ac:dyDescent="0.3">
      <c r="B11" s="60" t="s">
        <v>243</v>
      </c>
      <c r="C11" s="62">
        <v>0</v>
      </c>
    </row>
    <row r="12" spans="2:3" ht="13.5" customHeight="1" x14ac:dyDescent="0.3">
      <c r="B12" s="60" t="s">
        <v>244</v>
      </c>
      <c r="C12" s="62">
        <v>0</v>
      </c>
    </row>
    <row r="13" spans="2:3" ht="13.5" customHeight="1" x14ac:dyDescent="0.3">
      <c r="B13" s="60" t="s">
        <v>245</v>
      </c>
      <c r="C13" s="62">
        <v>429</v>
      </c>
    </row>
    <row r="14" spans="2:3" ht="13.5" customHeight="1" x14ac:dyDescent="0.3">
      <c r="B14" s="60" t="s">
        <v>246</v>
      </c>
      <c r="C14" s="62">
        <v>0</v>
      </c>
    </row>
    <row r="15" spans="2:3" ht="13.5" customHeight="1" x14ac:dyDescent="0.3">
      <c r="B15" s="60" t="s">
        <v>247</v>
      </c>
      <c r="C15" s="62">
        <v>0</v>
      </c>
    </row>
    <row r="16" spans="2:3" ht="13.5" customHeight="1" x14ac:dyDescent="0.3">
      <c r="B16" s="60" t="s">
        <v>248</v>
      </c>
      <c r="C16" s="62">
        <v>0</v>
      </c>
    </row>
    <row r="17" spans="2:5" ht="13.5" customHeight="1" x14ac:dyDescent="0.3">
      <c r="B17" s="60" t="s">
        <v>249</v>
      </c>
      <c r="C17" s="62">
        <v>0</v>
      </c>
    </row>
    <row r="18" spans="2:5" ht="13.5" customHeight="1" x14ac:dyDescent="0.3">
      <c r="B18" s="60" t="s">
        <v>250</v>
      </c>
      <c r="C18" s="62">
        <v>0</v>
      </c>
    </row>
    <row r="19" spans="2:5" ht="13.5" customHeight="1" x14ac:dyDescent="0.3">
      <c r="B19" s="60" t="s">
        <v>251</v>
      </c>
      <c r="C19" s="62">
        <v>7449</v>
      </c>
    </row>
    <row r="20" spans="2:5" ht="13.5" customHeight="1" x14ac:dyDescent="0.3">
      <c r="B20" s="60" t="s">
        <v>252</v>
      </c>
      <c r="C20" s="62">
        <v>0</v>
      </c>
    </row>
    <row r="21" spans="2:5" ht="13.5" customHeight="1" x14ac:dyDescent="0.3">
      <c r="B21" s="60" t="s">
        <v>253</v>
      </c>
      <c r="C21" s="62">
        <v>0</v>
      </c>
    </row>
    <row r="22" spans="2:5" ht="13.5" customHeight="1" x14ac:dyDescent="0.3">
      <c r="B22" s="60" t="s">
        <v>254</v>
      </c>
      <c r="C22" s="62">
        <v>0</v>
      </c>
    </row>
    <row r="23" spans="2:5" ht="13.5" customHeight="1" x14ac:dyDescent="0.3">
      <c r="B23" s="60" t="s">
        <v>255</v>
      </c>
      <c r="C23" s="62">
        <v>0</v>
      </c>
      <c r="E23" s="10"/>
    </row>
    <row r="24" spans="2:5" ht="13.5" customHeight="1" x14ac:dyDescent="0.3">
      <c r="B24" s="60" t="s">
        <v>256</v>
      </c>
      <c r="C24" s="62">
        <v>0</v>
      </c>
      <c r="E24" s="10"/>
    </row>
    <row r="25" spans="2:5" ht="13.5" customHeight="1" x14ac:dyDescent="0.3">
      <c r="B25" s="60" t="s">
        <v>257</v>
      </c>
      <c r="C25" s="62">
        <v>0</v>
      </c>
    </row>
    <row r="26" spans="2:5" ht="13.5" customHeight="1" x14ac:dyDescent="0.3">
      <c r="B26" s="60" t="s">
        <v>258</v>
      </c>
      <c r="C26" s="62">
        <v>0</v>
      </c>
    </row>
    <row r="27" spans="2:5" ht="13.5" customHeight="1" x14ac:dyDescent="0.3">
      <c r="B27" s="60" t="s">
        <v>259</v>
      </c>
      <c r="C27" s="62">
        <v>0</v>
      </c>
    </row>
    <row r="28" spans="2:5" ht="13.5" customHeight="1" x14ac:dyDescent="0.3">
      <c r="B28" s="60" t="s">
        <v>260</v>
      </c>
      <c r="C28" s="62">
        <v>0</v>
      </c>
    </row>
    <row r="29" spans="2:5" ht="13.5" customHeight="1" x14ac:dyDescent="0.3">
      <c r="B29" s="60" t="s">
        <v>261</v>
      </c>
      <c r="C29" s="62">
        <v>0</v>
      </c>
    </row>
    <row r="30" spans="2:5" ht="13.5" customHeight="1" x14ac:dyDescent="0.3">
      <c r="B30" s="60" t="s">
        <v>262</v>
      </c>
      <c r="C30" s="62">
        <v>818</v>
      </c>
    </row>
    <row r="31" spans="2:5" ht="13.5" customHeight="1" x14ac:dyDescent="0.3">
      <c r="B31" s="60" t="s">
        <v>263</v>
      </c>
      <c r="C31" s="62">
        <v>0</v>
      </c>
    </row>
    <row r="32" spans="2:5" ht="13.5" customHeight="1" x14ac:dyDescent="0.3">
      <c r="B32" s="60" t="s">
        <v>264</v>
      </c>
      <c r="C32" s="62">
        <v>0</v>
      </c>
    </row>
    <row r="33" spans="2:3" ht="13.5" customHeight="1" x14ac:dyDescent="0.3">
      <c r="B33" s="60" t="s">
        <v>265</v>
      </c>
      <c r="C33" s="62">
        <v>0</v>
      </c>
    </row>
    <row r="34" spans="2:3" ht="13.5" customHeight="1" x14ac:dyDescent="0.3">
      <c r="B34" s="60" t="s">
        <v>266</v>
      </c>
      <c r="C34" s="62">
        <v>0</v>
      </c>
    </row>
    <row r="35" spans="2:3" ht="13.5" customHeight="1" x14ac:dyDescent="0.3">
      <c r="B35" s="60" t="s">
        <v>267</v>
      </c>
      <c r="C35" s="62">
        <v>0</v>
      </c>
    </row>
    <row r="36" spans="2:3" ht="13.5" customHeight="1" x14ac:dyDescent="0.3">
      <c r="B36" s="60" t="s">
        <v>268</v>
      </c>
      <c r="C36" s="62">
        <v>0</v>
      </c>
    </row>
    <row r="37" spans="2:3" ht="13.5" customHeight="1" x14ac:dyDescent="0.3">
      <c r="B37" s="60" t="s">
        <v>269</v>
      </c>
      <c r="C37" s="62">
        <v>0</v>
      </c>
    </row>
    <row r="38" spans="2:3" ht="13.5" customHeight="1" x14ac:dyDescent="0.3">
      <c r="B38" s="60" t="s">
        <v>270</v>
      </c>
      <c r="C38" s="62">
        <v>0</v>
      </c>
    </row>
    <row r="39" spans="2:3" ht="13.5" customHeight="1" x14ac:dyDescent="0.3">
      <c r="B39" s="60" t="s">
        <v>271</v>
      </c>
      <c r="C39" s="62">
        <v>0</v>
      </c>
    </row>
    <row r="40" spans="2:3" ht="13.5" customHeight="1" x14ac:dyDescent="0.3">
      <c r="B40" s="60" t="s">
        <v>272</v>
      </c>
      <c r="C40" s="62">
        <v>0</v>
      </c>
    </row>
    <row r="41" spans="2:3" ht="13.5" customHeight="1" x14ac:dyDescent="0.3">
      <c r="B41" s="60" t="s">
        <v>273</v>
      </c>
      <c r="C41" s="62">
        <v>0</v>
      </c>
    </row>
    <row r="42" spans="2:3" ht="13.5" customHeight="1" x14ac:dyDescent="0.3">
      <c r="B42" s="60" t="s">
        <v>274</v>
      </c>
      <c r="C42" s="62">
        <v>28645</v>
      </c>
    </row>
    <row r="43" spans="2:3" ht="13.5" customHeight="1" x14ac:dyDescent="0.3">
      <c r="B43" s="60" t="s">
        <v>275</v>
      </c>
      <c r="C43" s="62">
        <v>0</v>
      </c>
    </row>
    <row r="44" spans="2:3" ht="13.5" customHeight="1" x14ac:dyDescent="0.3">
      <c r="B44" s="60" t="s">
        <v>276</v>
      </c>
      <c r="C44" s="62">
        <v>0</v>
      </c>
    </row>
    <row r="45" spans="2:3" ht="13.5" customHeight="1" x14ac:dyDescent="0.3">
      <c r="B45" s="60" t="s">
        <v>277</v>
      </c>
      <c r="C45" s="62">
        <v>0</v>
      </c>
    </row>
    <row r="46" spans="2:3" ht="13.5" customHeight="1" x14ac:dyDescent="0.3">
      <c r="B46" s="60" t="s">
        <v>278</v>
      </c>
      <c r="C46" s="62">
        <v>3798</v>
      </c>
    </row>
    <row r="47" spans="2:3" ht="13.5" customHeight="1" x14ac:dyDescent="0.3">
      <c r="B47" s="60" t="s">
        <v>279</v>
      </c>
      <c r="C47" s="62">
        <v>0</v>
      </c>
    </row>
    <row r="48" spans="2:3" ht="13.5" customHeight="1" x14ac:dyDescent="0.3">
      <c r="B48" s="60" t="s">
        <v>0</v>
      </c>
      <c r="C48" s="63">
        <v>3376</v>
      </c>
    </row>
    <row r="49" spans="2:4" ht="13.5" customHeight="1" x14ac:dyDescent="0.3">
      <c r="B49" s="58" t="s">
        <v>121</v>
      </c>
      <c r="C49" s="59">
        <v>45750</v>
      </c>
    </row>
    <row r="50" spans="2:4" ht="13.5" customHeight="1" x14ac:dyDescent="0.3">
      <c r="D50" s="9"/>
    </row>
    <row r="51" spans="2:4" ht="13.5" customHeight="1" x14ac:dyDescent="0.3">
      <c r="B51" s="23" t="s">
        <v>283</v>
      </c>
    </row>
    <row r="52" spans="2:4" ht="13.5" customHeight="1" x14ac:dyDescent="0.3"/>
    <row r="53" spans="2:4" ht="13.5" hidden="1" customHeight="1" x14ac:dyDescent="0.3">
      <c r="C53" s="1" t="s">
        <v>105</v>
      </c>
    </row>
    <row r="54" spans="2:4" ht="13.5" hidden="1" customHeight="1" x14ac:dyDescent="0.3">
      <c r="C54" s="1" t="s">
        <v>106</v>
      </c>
    </row>
    <row r="55" spans="2:4" ht="13.5" hidden="1" customHeight="1" x14ac:dyDescent="0.3">
      <c r="C55" s="1" t="s">
        <v>107</v>
      </c>
    </row>
    <row r="56" spans="2:4" ht="13.5" hidden="1" customHeight="1" x14ac:dyDescent="0.3">
      <c r="C56" s="1" t="s">
        <v>108</v>
      </c>
    </row>
    <row r="57" spans="2:4" ht="13.5" hidden="1" customHeight="1" x14ac:dyDescent="0.3">
      <c r="C57" s="1" t="s">
        <v>109</v>
      </c>
    </row>
    <row r="58" spans="2:4" ht="13.5" hidden="1" customHeight="1" x14ac:dyDescent="0.3"/>
    <row r="59" spans="2:4" ht="13.5" hidden="1" customHeight="1" x14ac:dyDescent="0.3"/>
    <row r="60" spans="2:4" ht="13.5" hidden="1" customHeight="1" x14ac:dyDescent="0.3"/>
    <row r="61" spans="2:4" ht="13.5" hidden="1" customHeight="1" x14ac:dyDescent="0.3"/>
    <row r="62" spans="2:4" ht="13.5" hidden="1" customHeight="1" x14ac:dyDescent="0.3"/>
    <row r="63" spans="2:4" ht="13.5" hidden="1" customHeight="1" x14ac:dyDescent="0.3"/>
    <row r="64" spans="2:4" ht="13.5" hidden="1" customHeight="1" x14ac:dyDescent="0.3"/>
    <row r="65" ht="13.5" hidden="1" customHeight="1" x14ac:dyDescent="0.3"/>
    <row r="66" ht="13.5" hidden="1" customHeight="1" x14ac:dyDescent="0.3"/>
    <row r="67" ht="13.5" hidden="1" customHeight="1" x14ac:dyDescent="0.3"/>
    <row r="68" ht="13.5" hidden="1" customHeight="1" x14ac:dyDescent="0.3"/>
    <row r="69" ht="13.5" hidden="1" customHeight="1" x14ac:dyDescent="0.3"/>
    <row r="70" ht="13.5" hidden="1" customHeight="1" x14ac:dyDescent="0.3"/>
    <row r="71" ht="13.5" hidden="1" customHeight="1" x14ac:dyDescent="0.3"/>
    <row r="72" ht="13.5" hidden="1" customHeight="1" x14ac:dyDescent="0.3"/>
    <row r="73" ht="13.5" hidden="1" customHeight="1" x14ac:dyDescent="0.3"/>
    <row r="74" ht="13.5" hidden="1" customHeight="1" x14ac:dyDescent="0.3"/>
    <row r="75" ht="13.5" hidden="1" customHeight="1" x14ac:dyDescent="0.3"/>
    <row r="76" ht="13.5" hidden="1" customHeight="1" x14ac:dyDescent="0.3"/>
    <row r="77" ht="13.5" hidden="1" customHeight="1" x14ac:dyDescent="0.3"/>
    <row r="78" ht="13.5" hidden="1" customHeight="1" x14ac:dyDescent="0.3"/>
    <row r="79" ht="13.5" hidden="1" customHeight="1" x14ac:dyDescent="0.3"/>
    <row r="80" ht="13.5" hidden="1" customHeight="1" x14ac:dyDescent="0.3"/>
    <row r="81" ht="13.5" hidden="1" customHeight="1" x14ac:dyDescent="0.3"/>
    <row r="82" ht="13.5" hidden="1" customHeight="1" x14ac:dyDescent="0.3"/>
    <row r="83" ht="13.5" hidden="1" customHeight="1" x14ac:dyDescent="0.3"/>
  </sheetData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CEA 2019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'CEA 2019'!Área_de_impresión</vt:lpstr>
      <vt:lpstr>'Tabla 1'!Área_de_impresión</vt:lpstr>
      <vt:lpstr>'Tabla 10'!Área_de_impresión</vt:lpstr>
      <vt:lpstr>'Tabla 2'!Área_de_impresión</vt:lpstr>
      <vt:lpstr>'Tabla 3'!Área_de_impresión</vt:lpstr>
      <vt:lpstr>'Tabla 5'!Área_de_impresión</vt:lpstr>
      <vt:lpstr>'Tabla 8'!Área_de_impresión</vt:lpstr>
      <vt:lpstr>'Tabla 9'!Área_de_impresión</vt:lpstr>
    </vt:vector>
  </TitlesOfParts>
  <Company>ICANE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Cobo Fernández</dc:creator>
  <cp:lastModifiedBy>Ruiz del Río Cristina</cp:lastModifiedBy>
  <cp:lastPrinted>2016-11-24T08:04:41Z</cp:lastPrinted>
  <dcterms:created xsi:type="dcterms:W3CDTF">2010-09-27T08:41:07Z</dcterms:created>
  <dcterms:modified xsi:type="dcterms:W3CDTF">2023-11-03T12:53:46Z</dcterms:modified>
</cp:coreProperties>
</file>